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tabRatio="801" activeTab="0"/>
  </bookViews>
  <sheets>
    <sheet name="Poc. strana" sheetId="1" r:id="rId1"/>
    <sheet name="Sadrzaj_Dinamika" sheetId="2" r:id="rId2"/>
    <sheet name="3.1 Osnovni teh. pod. TE-TO" sheetId="3" r:id="rId3"/>
    <sheet name="3.2 Proizvodnja-TE-TO" sheetId="4" r:id="rId4"/>
    <sheet name="3.3 Neraspolozivost-ТЕ-ТО" sheetId="5" r:id="rId5"/>
  </sheets>
  <definedNames>
    <definedName name="_xlnm.Print_Area" localSheetId="2">'3.1 Osnovni teh. pod. TE-TO'!$A$1:$P$51</definedName>
    <definedName name="_xlnm.Print_Area" localSheetId="3">'3.2 Proizvodnja-TE-TO'!$A$1:$Q$77</definedName>
    <definedName name="_xlnm.Print_Area" localSheetId="4">'3.3 Neraspolozivost-ТЕ-ТО'!$A$1:$Q$56</definedName>
    <definedName name="_xlnm.Print_Area" localSheetId="0">'Poc. strana'!$A$1:$L$49</definedName>
    <definedName name="_xlnm.Print_Area" localSheetId="1">'Sadrzaj_Dinamika'!$A$1:$F$14</definedName>
    <definedName name="_xlnm.Print_Titles" localSheetId="3">'3.2 Proizvodnja-TE-TO'!$7:$7</definedName>
    <definedName name="_xlnm.Print_Titles" localSheetId="4">'3.3 Neraspolozivost-ТЕ-ТО'!$5:$7</definedName>
    <definedName name="_xlnm.Print_Titles" localSheetId="1">'Sadrzaj_Dinamika'!$7:$11</definedName>
  </definedNames>
  <calcPr fullCalcOnLoad="1"/>
</workbook>
</file>

<file path=xl/sharedStrings.xml><?xml version="1.0" encoding="utf-8"?>
<sst xmlns="http://schemas.openxmlformats.org/spreadsheetml/2006/main" count="341" uniqueCount="148">
  <si>
    <t>Редни број</t>
  </si>
  <si>
    <t>I</t>
  </si>
  <si>
    <t>II</t>
  </si>
  <si>
    <t>III</t>
  </si>
  <si>
    <t>АГЕНЦИЈА ЗА ЕНЕРГЕТИКУ РЕПУБЛИКЕ СРБИЈЕ</t>
  </si>
  <si>
    <t xml:space="preserve">Дистрибуција електричне енергије </t>
  </si>
  <si>
    <t>* Телефон:</t>
  </si>
  <si>
    <t>* Телефакс:</t>
  </si>
  <si>
    <t>Опис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</si>
  <si>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</si>
  <si>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</si>
  <si>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* Електронска пошта:</t>
  </si>
  <si>
    <t>Назив енергетског субјекта:</t>
  </si>
  <si>
    <t>Особа за контакт:</t>
  </si>
  <si>
    <t>Подаци за контакт:</t>
  </si>
  <si>
    <t xml:space="preserve">Напомена: </t>
  </si>
  <si>
    <t>Седиште и адреса:</t>
  </si>
  <si>
    <t>%</t>
  </si>
  <si>
    <t>MW</t>
  </si>
  <si>
    <t>Електрана:</t>
  </si>
  <si>
    <t>Јединица</t>
  </si>
  <si>
    <t>Електрана</t>
  </si>
  <si>
    <t>Место:</t>
  </si>
  <si>
    <t>Агрегат</t>
  </si>
  <si>
    <t>Емисија честица</t>
  </si>
  <si>
    <t>Година пуштања у погон</t>
  </si>
  <si>
    <t>Година ревитализације</t>
  </si>
  <si>
    <t>А1</t>
  </si>
  <si>
    <t>А2</t>
  </si>
  <si>
    <t>kg/MWh</t>
  </si>
  <si>
    <t>Укупан број/Ознака агрегата</t>
  </si>
  <si>
    <t>Минимална топлотна снага</t>
  </si>
  <si>
    <t>Минимална производња технолошке паре</t>
  </si>
  <si>
    <t>Сопствена потрошња електричне енергије</t>
  </si>
  <si>
    <t>t/h</t>
  </si>
  <si>
    <t>A1</t>
  </si>
  <si>
    <t>A2</t>
  </si>
  <si>
    <t>Комбиновани режим рада</t>
  </si>
  <si>
    <t>Кондензациони режим рада</t>
  </si>
  <si>
    <t>Електрична енергија</t>
  </si>
  <si>
    <t>Пара+електрична енергија</t>
  </si>
  <si>
    <t>Топлота+електрична енергија</t>
  </si>
  <si>
    <t>Топлота+пара+електрична енергија</t>
  </si>
  <si>
    <t>GWh</t>
  </si>
  <si>
    <t>t</t>
  </si>
  <si>
    <t>kJ/kWh</t>
  </si>
  <si>
    <t>h</t>
  </si>
  <si>
    <t xml:space="preserve">Топлотна моћ горива </t>
  </si>
  <si>
    <t>Емисија CO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</si>
  <si>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</si>
  <si>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</si>
  <si>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</si>
  <si>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</si>
  <si>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</si>
  <si>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</si>
  <si>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</si>
  <si>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</si>
  <si>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</si>
  <si>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Агрегат:</t>
  </si>
  <si>
    <t>Технички минимум на генератору</t>
  </si>
  <si>
    <t>Технички минимум на прагу преноса</t>
  </si>
  <si>
    <t>Укупно</t>
  </si>
  <si>
    <t>Месец</t>
  </si>
  <si>
    <t>Трајање планираних застоја</t>
  </si>
  <si>
    <t>Производња технолошке паре</t>
  </si>
  <si>
    <t>-</t>
  </si>
  <si>
    <r>
      <t>Емисија CO</t>
    </r>
    <r>
      <rPr>
        <vertAlign val="subscript"/>
        <sz val="10"/>
        <color indexed="18"/>
        <rFont val="Arial Narrow"/>
        <family val="2"/>
      </rPr>
      <t>2</t>
    </r>
  </si>
  <si>
    <t>Производња топлотне енергије</t>
  </si>
  <si>
    <t>Производња електричне енергије на генератору</t>
  </si>
  <si>
    <t>Агенција за енергетику Републике Србије</t>
  </si>
  <si>
    <t>Датум обраде:</t>
  </si>
  <si>
    <t>Година т:</t>
  </si>
  <si>
    <t>Трајање принудних застоја</t>
  </si>
  <si>
    <t>год</t>
  </si>
  <si>
    <t>Агенција за енергетику републике Србије</t>
  </si>
  <si>
    <r>
      <t>Емисија NO</t>
    </r>
    <r>
      <rPr>
        <vertAlign val="subscript"/>
        <sz val="10"/>
        <color indexed="18"/>
        <rFont val="Arial Narrow"/>
        <family val="2"/>
      </rPr>
      <t>x</t>
    </r>
    <r>
      <rPr>
        <sz val="10"/>
        <color indexed="18"/>
        <rFont val="Arial Narrow"/>
        <family val="2"/>
      </rPr>
      <t xml:space="preserve"> (NO</t>
    </r>
    <r>
      <rPr>
        <vertAlign val="subscript"/>
        <sz val="10"/>
        <color indexed="18"/>
        <rFont val="Arial Narrow"/>
        <family val="2"/>
      </rPr>
      <t>2</t>
    </r>
    <r>
      <rPr>
        <sz val="10"/>
        <color indexed="18"/>
        <rFont val="Arial Narrow"/>
        <family val="2"/>
      </rPr>
      <t>)</t>
    </r>
  </si>
  <si>
    <r>
      <t>Емисија SO</t>
    </r>
    <r>
      <rPr>
        <vertAlign val="subscript"/>
        <sz val="10"/>
        <color indexed="18"/>
        <rFont val="Arial Narrow"/>
        <family val="2"/>
      </rPr>
      <t>2</t>
    </r>
  </si>
  <si>
    <r>
      <t>kJ/kg,m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…</t>
    </r>
  </si>
  <si>
    <r>
      <t>mg/m</t>
    </r>
    <r>
      <rPr>
        <vertAlign val="superscript"/>
        <sz val="10"/>
        <color indexed="18"/>
        <rFont val="Arial Narrow"/>
        <family val="2"/>
      </rPr>
      <t xml:space="preserve">3 </t>
    </r>
    <r>
      <rPr>
        <sz val="10"/>
        <color indexed="18"/>
        <rFont val="Arial Narrow"/>
        <family val="2"/>
      </rPr>
      <t>*</t>
    </r>
  </si>
  <si>
    <t>Степен искоришћења агрегата на излазу из генератора</t>
  </si>
  <si>
    <t>Редни 
број</t>
  </si>
  <si>
    <t>Макс/Мин</t>
  </si>
  <si>
    <t xml:space="preserve">Степен искоришћења агрегата на прагу преноса </t>
  </si>
  <si>
    <t>Стопа принудних застоја</t>
  </si>
  <si>
    <t xml:space="preserve"> - примарна регулација</t>
  </si>
  <si>
    <t xml:space="preserve"> - секундарна регулација</t>
  </si>
  <si>
    <t xml:space="preserve"> - терцијарна регулација</t>
  </si>
  <si>
    <r>
      <t>GWh</t>
    </r>
    <r>
      <rPr>
        <vertAlign val="subscript"/>
        <sz val="10"/>
        <color indexed="18"/>
        <rFont val="Arial Narrow"/>
        <family val="2"/>
      </rPr>
      <t>т</t>
    </r>
  </si>
  <si>
    <r>
      <t>MW</t>
    </r>
    <r>
      <rPr>
        <vertAlign val="subscript"/>
        <sz val="10"/>
        <color indexed="18"/>
        <rFont val="Arial Narrow"/>
        <family val="2"/>
      </rPr>
      <t>т</t>
    </r>
  </si>
  <si>
    <t>Специфична потрошња топлоте за електричну енергију</t>
  </si>
  <si>
    <t>Трајање хладне резерве</t>
  </si>
  <si>
    <t>Укупно (1+2+3+4)</t>
  </si>
  <si>
    <t>МWh</t>
  </si>
  <si>
    <t>Испорука електричне енергије у мрежу</t>
  </si>
  <si>
    <t>Максимална снага на прагу преноса</t>
  </si>
  <si>
    <t>Минимална снага на прагу преноса</t>
  </si>
  <si>
    <t>Трајање рада на мрежи</t>
  </si>
  <si>
    <t>Тражени подаци се уносе у ћелије обојене жутом бојом.</t>
  </si>
  <si>
    <t>За сваку електрану податке унети у посебан фајл.</t>
  </si>
  <si>
    <t>Назив електране:</t>
  </si>
  <si>
    <t>ПРЕГЛЕД ТАБЕЛА ЗА ДОСТАВЉАЊЕ ИНФОРМАЦИЈА</t>
  </si>
  <si>
    <t>Назив табеле</t>
  </si>
  <si>
    <t>Рок за достављање података Агенцији</t>
  </si>
  <si>
    <t>Форма у којој се доставља</t>
  </si>
  <si>
    <t>Електронски</t>
  </si>
  <si>
    <t>ОСНОВНИ ТЕХНИЧКИ ПОДАЦИ ТЕРМОЕЛЕКТРАНЕ-ТОПЛАНЕ</t>
  </si>
  <si>
    <t>ПРОИЗВОДЊА ТЕРМОЕЛЕКТРАНЕ-ТОПЛАНЕ</t>
  </si>
  <si>
    <t>НЕРАСПОЛОЖИВОСТ ТЕРМОЕЛЕКТРАНЕ-ТОПЛАНЕ</t>
  </si>
  <si>
    <t>Прикупљање података - производња електричне и топлотне енергије у термоелектранама-топланама - техничко-енергетски подаци</t>
  </si>
  <si>
    <t>Година-период извештавања (т):</t>
  </si>
  <si>
    <t>Инсталисана (номинална) снага на генератору</t>
  </si>
  <si>
    <t xml:space="preserve"> - за производњу електричне енергије</t>
  </si>
  <si>
    <t xml:space="preserve"> - за производњу топлотне енергије</t>
  </si>
  <si>
    <t xml:space="preserve"> - за производњу технолошке паре</t>
  </si>
  <si>
    <t>Година т</t>
  </si>
  <si>
    <t>Mvar</t>
  </si>
  <si>
    <t xml:space="preserve">  * суви гас, нормални услови, референтни кисеоник</t>
  </si>
  <si>
    <t>31. јануар за претходну годину</t>
  </si>
  <si>
    <t>Преузето електричне енергије из мреже за сопствену потрошњу</t>
  </si>
  <si>
    <t>Производња реактивне енергије</t>
  </si>
  <si>
    <t>Максимални месечни капацитет резервисан за потребе пружања системских услуга</t>
  </si>
  <si>
    <t>Инсталисана (номинална) снага на прагу електране</t>
  </si>
  <si>
    <t>Инсталисана (номинална) топлотна снага</t>
  </si>
  <si>
    <t>Инсталисана (номинална) производња технолошке паре</t>
  </si>
  <si>
    <t>Произведено електричне енергије за сопствену потрошњу</t>
  </si>
  <si>
    <t>Табела: ET-1-3.2 ПРОИЗВОДЊA ТЕРМОЕЛЕКТРАНЕ-ТОПЛАНЕ</t>
  </si>
  <si>
    <t>Табела: ET-1-3.1 ОСНОВНИ ТЕХНИЧКИ ПОДАЦИ ТЕРМОЕЛЕКТРАНЕ-ТОПЛАНЕ (КОМБИНОВАНИ ПРОЦЕС ПРОИЗВОДЊЕ)</t>
  </si>
  <si>
    <t>Табела: ET-1-3.3 НЕРАСПОЛОЖИВОСТ ТЕРМОЕЛЕКТРАНЕ-ТОПЛАНЕ</t>
  </si>
  <si>
    <t>ЕТ-1-3.1</t>
  </si>
  <si>
    <t>ЕТ-1-3.2</t>
  </si>
  <si>
    <t>ЕТ-1-3.3</t>
  </si>
  <si>
    <t>Напонски ниво мреже на који је електрана прикључена</t>
  </si>
  <si>
    <t>kV</t>
  </si>
  <si>
    <t>Делатност:</t>
  </si>
  <si>
    <t>КОМБИНОВАНА ПРОИЗВОДЊА ЕЛЕКТРИЧНЕ И ТОПЛОТНЕ ЕНЕРГИЈЕ (У ТЕРМОЕЛЕКТРАНАМА-ТОПЛАНАМА У ОБЈЕКТИМА ПРЕКО 1MW УКУПНЕ ОДОБРЕНЕ СНАГЕ ПРИКЉУЧКА И ПРЕКО 1MW УКУПНЕ ТОПЛОТНЕ СНАГЕ)</t>
  </si>
  <si>
    <t>kWh</t>
  </si>
  <si>
    <t>Укупно потрошња природног гаса:</t>
  </si>
  <si>
    <t>Потребна количина природног гаса</t>
  </si>
  <si>
    <t>Потребна количина основног горива 2 (навести гориво и јединице)</t>
  </si>
  <si>
    <t>Потребна количина помоћног горива (навести гориво и јединице)</t>
  </si>
  <si>
    <t>Укупно потрошња основног горива 2:</t>
  </si>
  <si>
    <t>Укупно потрошња помоћног горива:</t>
  </si>
  <si>
    <t xml:space="preserve">Гориво: </t>
  </si>
  <si>
    <t>Гориво природни гас</t>
  </si>
  <si>
    <r>
      <t>kWh/m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(n)**</t>
    </r>
  </si>
  <si>
    <t>Основно гориво 2 (унети назив горива и јединице)</t>
  </si>
  <si>
    <t>Помоћно гориво (унети назив горива и јединице)</t>
  </si>
  <si>
    <t>** на нормалним условима</t>
  </si>
</sst>
</file>

<file path=xl/styles.xml><?xml version="1.0" encoding="utf-8"?>
<styleSheet xmlns="http://schemas.openxmlformats.org/spreadsheetml/2006/main">
  <numFmts count="4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;[Red]#,##0"/>
    <numFmt numFmtId="175" formatCode="0_)"/>
    <numFmt numFmtId="176" formatCode="General_)"/>
    <numFmt numFmtId="177" formatCode="0.0%"/>
    <numFmt numFmtId="178" formatCode="0.0"/>
    <numFmt numFmtId="179" formatCode="[$-409]h:mm:ss\ AM/PM"/>
    <numFmt numFmtId="180" formatCode="[$-409]dddd\,\ mmmm\ dd\,\ yyyy"/>
    <numFmt numFmtId="181" formatCode="###\ ###\ ###\ ###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  <numFmt numFmtId="187" formatCode="0.000"/>
    <numFmt numFmtId="188" formatCode="0E+00"/>
    <numFmt numFmtId="189" formatCode="0.0000"/>
    <numFmt numFmtId="190" formatCode="dd\.mm\.yyyy;@"/>
    <numFmt numFmtId="191" formatCode="#,##0.0000"/>
    <numFmt numFmtId="192" formatCode="#,##0.000"/>
    <numFmt numFmtId="193" formatCode="00000"/>
    <numFmt numFmtId="194" formatCode="0.0_);\(0.0\)"/>
    <numFmt numFmtId="195" formatCode="m/d/yy;@"/>
    <numFmt numFmtId="196" formatCode="mmm\-yyyy"/>
  </numFmts>
  <fonts count="51">
    <font>
      <sz val="10"/>
      <name val="Arial"/>
      <family val="0"/>
    </font>
    <font>
      <sz val="8"/>
      <name val="Arial"/>
      <family val="2"/>
    </font>
    <font>
      <sz val="12"/>
      <name val="Helv"/>
      <family val="0"/>
    </font>
    <font>
      <b/>
      <sz val="12"/>
      <color indexed="18"/>
      <name val="Arial Narrow"/>
      <family val="2"/>
    </font>
    <font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0"/>
      <color indexed="18"/>
      <name val="Arial Narrow"/>
      <family val="2"/>
    </font>
    <font>
      <b/>
      <sz val="16"/>
      <color indexed="18"/>
      <name val="Arial Narrow"/>
      <family val="2"/>
    </font>
    <font>
      <sz val="10"/>
      <color indexed="18"/>
      <name val="Arial"/>
      <family val="2"/>
    </font>
    <font>
      <vertAlign val="superscript"/>
      <sz val="10"/>
      <color indexed="18"/>
      <name val="Arial Narrow"/>
      <family val="2"/>
    </font>
    <font>
      <u val="single"/>
      <sz val="10"/>
      <color indexed="12"/>
      <name val="Arial"/>
      <family val="2"/>
    </font>
    <font>
      <sz val="10"/>
      <color indexed="43"/>
      <name val="Arial Narrow"/>
      <family val="2"/>
    </font>
    <font>
      <vertAlign val="subscript"/>
      <sz val="10"/>
      <color indexed="18"/>
      <name val="Arial Narrow"/>
      <family val="2"/>
    </font>
    <font>
      <sz val="10"/>
      <name val="Arial Narrow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80"/>
      <name val="Arial Narrow"/>
      <family val="2"/>
    </font>
    <font>
      <sz val="10"/>
      <color rgb="FF00008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double"/>
      <top style="hair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hair"/>
      <bottom style="double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175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2" fontId="3" fillId="0" borderId="0" xfId="0" applyNumberFormat="1" applyFont="1" applyAlignment="1">
      <alignment horizontal="left" vertical="center"/>
    </xf>
    <xf numFmtId="49" fontId="4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2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/>
    </xf>
    <xf numFmtId="49" fontId="6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6" fillId="33" borderId="0" xfId="0" applyNumberFormat="1" applyFont="1" applyFill="1" applyAlignment="1">
      <alignment/>
    </xf>
    <xf numFmtId="49" fontId="7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/>
    </xf>
    <xf numFmtId="49" fontId="6" fillId="34" borderId="0" xfId="0" applyNumberFormat="1" applyFont="1" applyFill="1" applyAlignment="1">
      <alignment/>
    </xf>
    <xf numFmtId="49" fontId="6" fillId="0" borderId="0" xfId="0" applyNumberFormat="1" applyFont="1" applyAlignment="1">
      <alignment/>
    </xf>
    <xf numFmtId="49" fontId="4" fillId="33" borderId="0" xfId="0" applyNumberFormat="1" applyFont="1" applyFill="1" applyAlignment="1">
      <alignment horizontal="right"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2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33" borderId="19" xfId="0" applyFont="1" applyFill="1" applyBorder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33" borderId="23" xfId="0" applyFont="1" applyFill="1" applyBorder="1" applyAlignment="1" applyProtection="1">
      <alignment vertical="center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6" fillId="33" borderId="21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/>
      <protection/>
    </xf>
    <xf numFmtId="0" fontId="6" fillId="33" borderId="24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6" fillId="0" borderId="29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34" borderId="17" xfId="0" applyFont="1" applyFill="1" applyBorder="1" applyAlignment="1">
      <alignment horizontal="right" vertical="center" wrapText="1"/>
    </xf>
    <xf numFmtId="0" fontId="6" fillId="34" borderId="19" xfId="0" applyFont="1" applyFill="1" applyBorder="1" applyAlignment="1">
      <alignment horizontal="right" vertical="center" wrapText="1"/>
    </xf>
    <xf numFmtId="0" fontId="6" fillId="34" borderId="37" xfId="0" applyFont="1" applyFill="1" applyBorder="1" applyAlignment="1">
      <alignment horizontal="right" vertical="center" wrapText="1"/>
    </xf>
    <xf numFmtId="49" fontId="6" fillId="34" borderId="33" xfId="0" applyNumberFormat="1" applyFont="1" applyFill="1" applyBorder="1" applyAlignment="1">
      <alignment horizontal="center" vertical="center" wrapText="1"/>
    </xf>
    <xf numFmtId="49" fontId="5" fillId="34" borderId="33" xfId="0" applyNumberFormat="1" applyFont="1" applyFill="1" applyBorder="1" applyAlignment="1">
      <alignment horizontal="center" vertical="center" wrapText="1"/>
    </xf>
    <xf numFmtId="49" fontId="5" fillId="34" borderId="15" xfId="0" applyNumberFormat="1" applyFont="1" applyFill="1" applyBorder="1" applyAlignment="1">
      <alignment horizontal="center" vertical="center" wrapText="1"/>
    </xf>
    <xf numFmtId="49" fontId="6" fillId="34" borderId="15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vertical="center" wrapText="1"/>
    </xf>
    <xf numFmtId="0" fontId="6" fillId="34" borderId="21" xfId="0" applyFont="1" applyFill="1" applyBorder="1" applyAlignment="1">
      <alignment horizontal="right" vertical="center" wrapText="1"/>
    </xf>
    <xf numFmtId="0" fontId="6" fillId="34" borderId="28" xfId="0" applyFont="1" applyFill="1" applyBorder="1" applyAlignment="1">
      <alignment horizontal="right" vertical="center" wrapText="1"/>
    </xf>
    <xf numFmtId="0" fontId="6" fillId="34" borderId="38" xfId="0" applyFont="1" applyFill="1" applyBorder="1" applyAlignment="1">
      <alignment horizontal="right" vertical="center" wrapText="1"/>
    </xf>
    <xf numFmtId="1" fontId="6" fillId="34" borderId="19" xfId="0" applyNumberFormat="1" applyFont="1" applyFill="1" applyBorder="1" applyAlignment="1">
      <alignment horizontal="right" vertical="center" wrapText="1"/>
    </xf>
    <xf numFmtId="1" fontId="6" fillId="34" borderId="17" xfId="0" applyNumberFormat="1" applyFont="1" applyFill="1" applyBorder="1" applyAlignment="1">
      <alignment horizontal="right" vertical="center" wrapText="1"/>
    </xf>
    <xf numFmtId="1" fontId="6" fillId="34" borderId="39" xfId="0" applyNumberFormat="1" applyFont="1" applyFill="1" applyBorder="1" applyAlignment="1">
      <alignment horizontal="right" vertical="center" wrapText="1"/>
    </xf>
    <xf numFmtId="1" fontId="6" fillId="34" borderId="37" xfId="0" applyNumberFormat="1" applyFont="1" applyFill="1" applyBorder="1" applyAlignment="1">
      <alignment horizontal="righ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33" borderId="21" xfId="0" applyFont="1" applyFill="1" applyBorder="1" applyAlignment="1" applyProtection="1">
      <alignment horizontal="left" vertical="center" wrapText="1" indent="1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33" borderId="41" xfId="0" applyFont="1" applyFill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right" vertical="center" wrapText="1"/>
    </xf>
    <xf numFmtId="0" fontId="6" fillId="0" borderId="21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/>
    </xf>
    <xf numFmtId="178" fontId="6" fillId="34" borderId="17" xfId="0" applyNumberFormat="1" applyFont="1" applyFill="1" applyBorder="1" applyAlignment="1">
      <alignment horizontal="right"/>
    </xf>
    <xf numFmtId="178" fontId="6" fillId="34" borderId="35" xfId="0" applyNumberFormat="1" applyFont="1" applyFill="1" applyBorder="1" applyAlignment="1">
      <alignment horizontal="right"/>
    </xf>
    <xf numFmtId="178" fontId="6" fillId="34" borderId="21" xfId="0" applyNumberFormat="1" applyFont="1" applyFill="1" applyBorder="1" applyAlignment="1">
      <alignment horizontal="right"/>
    </xf>
    <xf numFmtId="178" fontId="6" fillId="34" borderId="23" xfId="0" applyNumberFormat="1" applyFont="1" applyFill="1" applyBorder="1" applyAlignment="1">
      <alignment horizontal="right"/>
    </xf>
    <xf numFmtId="0" fontId="6" fillId="0" borderId="42" xfId="0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34" borderId="0" xfId="0" applyFont="1" applyFill="1" applyAlignment="1">
      <alignment horizontal="left" vertical="center"/>
    </xf>
    <xf numFmtId="2" fontId="6" fillId="33" borderId="0" xfId="0" applyNumberFormat="1" applyFont="1" applyFill="1" applyAlignment="1">
      <alignment/>
    </xf>
    <xf numFmtId="2" fontId="6" fillId="33" borderId="0" xfId="0" applyNumberFormat="1" applyFont="1" applyFill="1" applyAlignment="1">
      <alignment/>
    </xf>
    <xf numFmtId="0" fontId="0" fillId="0" borderId="0" xfId="0" applyAlignment="1">
      <alignment horizontal="center"/>
    </xf>
    <xf numFmtId="178" fontId="6" fillId="0" borderId="17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 horizontal="left" vertical="center"/>
    </xf>
    <xf numFmtId="178" fontId="6" fillId="34" borderId="43" xfId="0" applyNumberFormat="1" applyFont="1" applyFill="1" applyBorder="1" applyAlignment="1">
      <alignment horizontal="right"/>
    </xf>
    <xf numFmtId="0" fontId="6" fillId="33" borderId="17" xfId="0" applyFont="1" applyFill="1" applyBorder="1" applyAlignment="1" applyProtection="1">
      <alignment horizontal="right" vertical="center"/>
      <protection/>
    </xf>
    <xf numFmtId="0" fontId="6" fillId="0" borderId="28" xfId="0" applyFont="1" applyFill="1" applyBorder="1" applyAlignment="1">
      <alignment horizontal="right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0" borderId="44" xfId="0" applyFont="1" applyBorder="1" applyAlignment="1">
      <alignment vertical="center" wrapText="1"/>
    </xf>
    <xf numFmtId="0" fontId="6" fillId="34" borderId="44" xfId="0" applyFont="1" applyFill="1" applyBorder="1" applyAlignment="1">
      <alignment horizontal="right" vertical="center" wrapText="1"/>
    </xf>
    <xf numFmtId="0" fontId="6" fillId="0" borderId="42" xfId="0" applyFont="1" applyBorder="1" applyAlignment="1">
      <alignment horizontal="center" vertical="center"/>
    </xf>
    <xf numFmtId="0" fontId="6" fillId="34" borderId="39" xfId="0" applyFont="1" applyFill="1" applyBorder="1" applyAlignment="1">
      <alignment horizontal="right" vertical="center" wrapText="1"/>
    </xf>
    <xf numFmtId="0" fontId="6" fillId="0" borderId="35" xfId="0" applyFont="1" applyFill="1" applyBorder="1" applyAlignment="1">
      <alignment horizontal="center" vertical="center" wrapText="1"/>
    </xf>
    <xf numFmtId="49" fontId="11" fillId="0" borderId="33" xfId="0" applyNumberFormat="1" applyFont="1" applyFill="1" applyBorder="1" applyAlignment="1">
      <alignment horizontal="center" vertical="center" wrapText="1"/>
    </xf>
    <xf numFmtId="0" fontId="6" fillId="0" borderId="44" xfId="0" applyFont="1" applyFill="1" applyBorder="1" applyAlignment="1" applyProtection="1">
      <alignment horizontal="left" vertical="center"/>
      <protection/>
    </xf>
    <xf numFmtId="0" fontId="6" fillId="0" borderId="44" xfId="0" applyFont="1" applyFill="1" applyBorder="1" applyAlignment="1" applyProtection="1">
      <alignment horizontal="center" vertical="center"/>
      <protection/>
    </xf>
    <xf numFmtId="0" fontId="6" fillId="0" borderId="44" xfId="0" applyFont="1" applyFill="1" applyBorder="1" applyAlignment="1">
      <alignment horizontal="right" vertical="center" wrapText="1"/>
    </xf>
    <xf numFmtId="0" fontId="6" fillId="0" borderId="45" xfId="0" applyFont="1" applyFill="1" applyBorder="1" applyAlignment="1">
      <alignment horizontal="right" vertical="center" wrapText="1"/>
    </xf>
    <xf numFmtId="0" fontId="6" fillId="34" borderId="46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78" fontId="6" fillId="0" borderId="39" xfId="0" applyNumberFormat="1" applyFont="1" applyFill="1" applyBorder="1" applyAlignment="1">
      <alignment/>
    </xf>
    <xf numFmtId="178" fontId="6" fillId="34" borderId="28" xfId="0" applyNumberFormat="1" applyFont="1" applyFill="1" applyBorder="1" applyAlignment="1">
      <alignment horizontal="right"/>
    </xf>
    <xf numFmtId="178" fontId="6" fillId="34" borderId="47" xfId="0" applyNumberFormat="1" applyFont="1" applyFill="1" applyBorder="1" applyAlignment="1">
      <alignment horizontal="right"/>
    </xf>
    <xf numFmtId="178" fontId="6" fillId="0" borderId="46" xfId="0" applyNumberFormat="1" applyFont="1" applyFill="1" applyBorder="1" applyAlignment="1">
      <alignment/>
    </xf>
    <xf numFmtId="178" fontId="6" fillId="34" borderId="19" xfId="0" applyNumberFormat="1" applyFont="1" applyFill="1" applyBorder="1" applyAlignment="1">
      <alignment horizontal="right"/>
    </xf>
    <xf numFmtId="178" fontId="6" fillId="34" borderId="36" xfId="0" applyNumberFormat="1" applyFont="1" applyFill="1" applyBorder="1" applyAlignment="1">
      <alignment horizontal="right"/>
    </xf>
    <xf numFmtId="178" fontId="6" fillId="0" borderId="37" xfId="0" applyNumberFormat="1" applyFont="1" applyFill="1" applyBorder="1" applyAlignment="1">
      <alignment/>
    </xf>
    <xf numFmtId="178" fontId="6" fillId="34" borderId="19" xfId="0" applyNumberFormat="1" applyFont="1" applyFill="1" applyBorder="1" applyAlignment="1" applyProtection="1">
      <alignment horizontal="right" vertical="center"/>
      <protection/>
    </xf>
    <xf numFmtId="178" fontId="6" fillId="34" borderId="23" xfId="0" applyNumberFormat="1" applyFont="1" applyFill="1" applyBorder="1" applyAlignment="1" applyProtection="1">
      <alignment horizontal="right" vertical="center"/>
      <protection/>
    </xf>
    <xf numFmtId="178" fontId="6" fillId="34" borderId="48" xfId="0" applyNumberFormat="1" applyFont="1" applyFill="1" applyBorder="1" applyAlignment="1">
      <alignment horizontal="right"/>
    </xf>
    <xf numFmtId="178" fontId="6" fillId="0" borderId="49" xfId="0" applyNumberFormat="1" applyFont="1" applyFill="1" applyBorder="1" applyAlignment="1">
      <alignment/>
    </xf>
    <xf numFmtId="178" fontId="6" fillId="34" borderId="21" xfId="0" applyNumberFormat="1" applyFont="1" applyFill="1" applyBorder="1" applyAlignment="1" applyProtection="1">
      <alignment horizontal="right" vertical="center"/>
      <protection/>
    </xf>
    <xf numFmtId="178" fontId="6" fillId="34" borderId="13" xfId="0" applyNumberFormat="1" applyFont="1" applyFill="1" applyBorder="1" applyAlignment="1" applyProtection="1">
      <alignment horizontal="right" vertical="center"/>
      <protection/>
    </xf>
    <xf numFmtId="178" fontId="6" fillId="34" borderId="13" xfId="0" applyNumberFormat="1" applyFont="1" applyFill="1" applyBorder="1" applyAlignment="1">
      <alignment horizontal="right"/>
    </xf>
    <xf numFmtId="178" fontId="6" fillId="34" borderId="14" xfId="0" applyNumberFormat="1" applyFont="1" applyFill="1" applyBorder="1" applyAlignment="1">
      <alignment horizontal="right"/>
    </xf>
    <xf numFmtId="178" fontId="6" fillId="33" borderId="46" xfId="0" applyNumberFormat="1" applyFont="1" applyFill="1" applyBorder="1" applyAlignment="1">
      <alignment horizontal="right"/>
    </xf>
    <xf numFmtId="178" fontId="6" fillId="33" borderId="49" xfId="0" applyNumberFormat="1" applyFont="1" applyFill="1" applyBorder="1" applyAlignment="1">
      <alignment horizontal="right"/>
    </xf>
    <xf numFmtId="177" fontId="6" fillId="0" borderId="44" xfId="0" applyNumberFormat="1" applyFont="1" applyFill="1" applyBorder="1" applyAlignment="1">
      <alignment horizontal="right"/>
    </xf>
    <xf numFmtId="177" fontId="6" fillId="0" borderId="45" xfId="0" applyNumberFormat="1" applyFont="1" applyFill="1" applyBorder="1" applyAlignment="1">
      <alignment horizontal="right"/>
    </xf>
    <xf numFmtId="0" fontId="6" fillId="0" borderId="27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178" fontId="6" fillId="34" borderId="28" xfId="0" applyNumberFormat="1" applyFont="1" applyFill="1" applyBorder="1" applyAlignment="1" applyProtection="1">
      <alignment horizontal="right" vertical="center"/>
      <protection/>
    </xf>
    <xf numFmtId="0" fontId="8" fillId="0" borderId="40" xfId="0" applyFont="1" applyBorder="1" applyAlignment="1">
      <alignment/>
    </xf>
    <xf numFmtId="0" fontId="8" fillId="0" borderId="50" xfId="0" applyFont="1" applyBorder="1" applyAlignment="1">
      <alignment/>
    </xf>
    <xf numFmtId="178" fontId="6" fillId="0" borderId="38" xfId="0" applyNumberFormat="1" applyFont="1" applyFill="1" applyBorder="1" applyAlignment="1">
      <alignment/>
    </xf>
    <xf numFmtId="178" fontId="6" fillId="34" borderId="43" xfId="0" applyNumberFormat="1" applyFont="1" applyFill="1" applyBorder="1" applyAlignment="1" applyProtection="1">
      <alignment horizontal="right" vertical="center"/>
      <protection/>
    </xf>
    <xf numFmtId="178" fontId="6" fillId="34" borderId="14" xfId="0" applyNumberFormat="1" applyFont="1" applyFill="1" applyBorder="1" applyAlignment="1" applyProtection="1">
      <alignment horizontal="right" vertical="center"/>
      <protection/>
    </xf>
    <xf numFmtId="178" fontId="6" fillId="34" borderId="48" xfId="0" applyNumberFormat="1" applyFont="1" applyFill="1" applyBorder="1" applyAlignment="1" applyProtection="1">
      <alignment horizontal="right" vertical="center"/>
      <protection/>
    </xf>
    <xf numFmtId="178" fontId="6" fillId="0" borderId="51" xfId="0" applyNumberFormat="1" applyFont="1" applyFill="1" applyBorder="1" applyAlignment="1">
      <alignment/>
    </xf>
    <xf numFmtId="0" fontId="6" fillId="33" borderId="34" xfId="0" applyFont="1" applyFill="1" applyBorder="1" applyAlignment="1" applyProtection="1">
      <alignment vertical="center"/>
      <protection/>
    </xf>
    <xf numFmtId="1" fontId="6" fillId="0" borderId="52" xfId="0" applyNumberFormat="1" applyFont="1" applyFill="1" applyBorder="1" applyAlignment="1">
      <alignment horizontal="center"/>
    </xf>
    <xf numFmtId="1" fontId="6" fillId="0" borderId="53" xfId="0" applyNumberFormat="1" applyFont="1" applyFill="1" applyBorder="1" applyAlignment="1">
      <alignment horizontal="center"/>
    </xf>
    <xf numFmtId="0" fontId="6" fillId="0" borderId="34" xfId="0" applyFont="1" applyFill="1" applyBorder="1" applyAlignment="1">
      <alignment horizontal="left"/>
    </xf>
    <xf numFmtId="0" fontId="8" fillId="0" borderId="34" xfId="0" applyFont="1" applyFill="1" applyBorder="1" applyAlignment="1">
      <alignment horizontal="left"/>
    </xf>
    <xf numFmtId="0" fontId="6" fillId="0" borderId="50" xfId="0" applyFont="1" applyFill="1" applyBorder="1" applyAlignment="1">
      <alignment horizontal="left"/>
    </xf>
    <xf numFmtId="49" fontId="6" fillId="0" borderId="53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Alignment="1">
      <alignment/>
    </xf>
    <xf numFmtId="49" fontId="5" fillId="34" borderId="0" xfId="0" applyNumberFormat="1" applyFont="1" applyFill="1" applyBorder="1" applyAlignment="1" applyProtection="1">
      <alignment horizontal="left"/>
      <protection locked="0"/>
    </xf>
    <xf numFmtId="49" fontId="6" fillId="34" borderId="0" xfId="0" applyNumberFormat="1" applyFont="1" applyFill="1" applyBorder="1" applyAlignment="1" applyProtection="1">
      <alignment horizontal="left"/>
      <protection locked="0"/>
    </xf>
    <xf numFmtId="49" fontId="6" fillId="34" borderId="0" xfId="0" applyNumberFormat="1" applyFont="1" applyFill="1" applyAlignment="1" applyProtection="1">
      <alignment horizontal="left"/>
      <protection locked="0"/>
    </xf>
    <xf numFmtId="0" fontId="13" fillId="0" borderId="0" xfId="57" applyFont="1" applyAlignment="1">
      <alignment horizontal="center" vertical="center" wrapText="1"/>
      <protection/>
    </xf>
    <xf numFmtId="0" fontId="13" fillId="0" borderId="0" xfId="57" applyFont="1" applyAlignment="1">
      <alignment horizontal="left" vertical="center" wrapText="1"/>
      <protection/>
    </xf>
    <xf numFmtId="0" fontId="13" fillId="0" borderId="0" xfId="57" applyFont="1" applyAlignment="1">
      <alignment vertical="center" wrapText="1"/>
      <protection/>
    </xf>
    <xf numFmtId="0" fontId="6" fillId="0" borderId="0" xfId="57" applyFont="1" applyAlignment="1">
      <alignment horizontal="left" vertical="center"/>
      <protection/>
    </xf>
    <xf numFmtId="0" fontId="6" fillId="0" borderId="0" xfId="57" applyFont="1" applyAlignment="1">
      <alignment horizontal="center" vertical="center" wrapText="1"/>
      <protection/>
    </xf>
    <xf numFmtId="0" fontId="6" fillId="0" borderId="0" xfId="57" applyFont="1" applyAlignment="1">
      <alignment horizontal="left" vertical="center" wrapText="1"/>
      <protection/>
    </xf>
    <xf numFmtId="0" fontId="6" fillId="0" borderId="0" xfId="57" applyFont="1" applyBorder="1" applyAlignment="1">
      <alignment horizontal="center" vertical="center" wrapText="1"/>
      <protection/>
    </xf>
    <xf numFmtId="0" fontId="6" fillId="0" borderId="0" xfId="57" applyFont="1" applyBorder="1" applyAlignment="1">
      <alignment horizontal="left" vertical="center" wrapText="1"/>
      <protection/>
    </xf>
    <xf numFmtId="0" fontId="6" fillId="0" borderId="18" xfId="57" applyFont="1" applyBorder="1" applyAlignment="1">
      <alignment horizontal="center" vertical="center" wrapText="1"/>
      <protection/>
    </xf>
    <xf numFmtId="0" fontId="6" fillId="0" borderId="54" xfId="57" applyFont="1" applyBorder="1" applyAlignment="1">
      <alignment horizontal="center" vertical="center" wrapText="1"/>
      <protection/>
    </xf>
    <xf numFmtId="0" fontId="6" fillId="0" borderId="55" xfId="57" applyFont="1" applyBorder="1" applyAlignment="1">
      <alignment horizontal="left" vertical="center" wrapText="1"/>
      <protection/>
    </xf>
    <xf numFmtId="0" fontId="6" fillId="0" borderId="19" xfId="57" applyFont="1" applyBorder="1" applyAlignment="1">
      <alignment horizontal="center" vertical="center" wrapText="1"/>
      <protection/>
    </xf>
    <xf numFmtId="0" fontId="6" fillId="0" borderId="56" xfId="57" applyFont="1" applyBorder="1" applyAlignment="1">
      <alignment horizontal="center" vertical="center" wrapText="1"/>
      <protection/>
    </xf>
    <xf numFmtId="0" fontId="6" fillId="0" borderId="57" xfId="57" applyFont="1" applyBorder="1" applyAlignment="1">
      <alignment horizontal="center" vertical="center" wrapText="1"/>
      <protection/>
    </xf>
    <xf numFmtId="0" fontId="6" fillId="0" borderId="58" xfId="57" applyFont="1" applyBorder="1" applyAlignment="1">
      <alignment horizontal="center" vertical="center" wrapText="1"/>
      <protection/>
    </xf>
    <xf numFmtId="0" fontId="6" fillId="0" borderId="59" xfId="57" applyFont="1" applyBorder="1" applyAlignment="1">
      <alignment horizontal="left" vertical="center" wrapText="1"/>
      <protection/>
    </xf>
    <xf numFmtId="0" fontId="6" fillId="0" borderId="60" xfId="57" applyFont="1" applyBorder="1" applyAlignment="1">
      <alignment horizontal="center" vertical="center" wrapText="1"/>
      <protection/>
    </xf>
    <xf numFmtId="0" fontId="6" fillId="0" borderId="61" xfId="57" applyFont="1" applyBorder="1" applyAlignment="1">
      <alignment horizontal="center" vertical="center" wrapText="1"/>
      <protection/>
    </xf>
    <xf numFmtId="0" fontId="6" fillId="35" borderId="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178" fontId="6" fillId="0" borderId="50" xfId="0" applyNumberFormat="1" applyFont="1" applyFill="1" applyBorder="1" applyAlignment="1">
      <alignment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33" borderId="64" xfId="0" applyFont="1" applyFill="1" applyBorder="1" applyAlignment="1" applyProtection="1">
      <alignment horizontal="center" vertical="center"/>
      <protection/>
    </xf>
    <xf numFmtId="0" fontId="6" fillId="33" borderId="31" xfId="0" applyFont="1" applyFill="1" applyBorder="1" applyAlignment="1" applyProtection="1">
      <alignment horizontal="center" vertical="center"/>
      <protection/>
    </xf>
    <xf numFmtId="178" fontId="6" fillId="0" borderId="40" xfId="0" applyNumberFormat="1" applyFont="1" applyFill="1" applyBorder="1" applyAlignment="1" applyProtection="1">
      <alignment horizontal="right" vertical="center"/>
      <protection/>
    </xf>
    <xf numFmtId="178" fontId="6" fillId="0" borderId="40" xfId="0" applyNumberFormat="1" applyFont="1" applyFill="1" applyBorder="1" applyAlignment="1">
      <alignment horizontal="right"/>
    </xf>
    <xf numFmtId="0" fontId="6" fillId="33" borderId="60" xfId="0" applyFont="1" applyFill="1" applyBorder="1" applyAlignment="1" applyProtection="1">
      <alignment horizontal="left" vertical="center" wrapText="1" indent="1"/>
      <protection/>
    </xf>
    <xf numFmtId="178" fontId="6" fillId="0" borderId="65" xfId="0" applyNumberFormat="1" applyFont="1" applyFill="1" applyBorder="1" applyAlignment="1">
      <alignment/>
    </xf>
    <xf numFmtId="178" fontId="6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177" fontId="6" fillId="0" borderId="0" xfId="0" applyNumberFormat="1" applyFont="1" applyFill="1" applyBorder="1" applyAlignment="1">
      <alignment horizontal="right"/>
    </xf>
    <xf numFmtId="0" fontId="6" fillId="0" borderId="26" xfId="0" applyFont="1" applyFill="1" applyBorder="1" applyAlignment="1">
      <alignment horizontal="center" vertical="center"/>
    </xf>
    <xf numFmtId="0" fontId="49" fillId="33" borderId="19" xfId="0" applyFont="1" applyFill="1" applyBorder="1" applyAlignment="1" applyProtection="1">
      <alignment vertical="center"/>
      <protection/>
    </xf>
    <xf numFmtId="0" fontId="49" fillId="33" borderId="34" xfId="0" applyFont="1" applyFill="1" applyBorder="1" applyAlignment="1" applyProtection="1">
      <alignment vertical="center"/>
      <protection/>
    </xf>
    <xf numFmtId="0" fontId="49" fillId="0" borderId="19" xfId="0" applyFont="1" applyBorder="1" applyAlignment="1">
      <alignment vertical="center" wrapText="1"/>
    </xf>
    <xf numFmtId="0" fontId="6" fillId="0" borderId="20" xfId="57" applyFont="1" applyBorder="1" applyAlignment="1">
      <alignment horizontal="center" vertical="center" wrapText="1"/>
      <protection/>
    </xf>
    <xf numFmtId="0" fontId="6" fillId="0" borderId="66" xfId="57" applyFont="1" applyBorder="1" applyAlignment="1">
      <alignment horizontal="center" vertical="center" wrapText="1"/>
      <protection/>
    </xf>
    <xf numFmtId="0" fontId="6" fillId="0" borderId="67" xfId="57" applyFont="1" applyBorder="1" applyAlignment="1">
      <alignment horizontal="left" vertical="center" wrapText="1"/>
      <protection/>
    </xf>
    <xf numFmtId="0" fontId="6" fillId="0" borderId="21" xfId="57" applyFont="1" applyBorder="1" applyAlignment="1">
      <alignment horizontal="center" vertical="center" wrapText="1"/>
      <protection/>
    </xf>
    <xf numFmtId="0" fontId="6" fillId="0" borderId="68" xfId="57" applyFont="1" applyBorder="1" applyAlignment="1">
      <alignment horizontal="center" vertical="center" wrapText="1"/>
      <protection/>
    </xf>
    <xf numFmtId="0" fontId="6" fillId="33" borderId="28" xfId="0" applyFont="1" applyFill="1" applyBorder="1" applyAlignment="1">
      <alignment/>
    </xf>
    <xf numFmtId="0" fontId="6" fillId="0" borderId="29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right" vertical="center" wrapText="1"/>
    </xf>
    <xf numFmtId="1" fontId="6" fillId="34" borderId="13" xfId="0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6" fillId="34" borderId="13" xfId="0" applyFont="1" applyFill="1" applyBorder="1" applyAlignment="1">
      <alignment horizontal="right" vertical="center" wrapText="1"/>
    </xf>
    <xf numFmtId="0" fontId="6" fillId="34" borderId="69" xfId="0" applyFont="1" applyFill="1" applyBorder="1" applyAlignment="1">
      <alignment horizontal="right" vertical="center" wrapText="1"/>
    </xf>
    <xf numFmtId="0" fontId="6" fillId="33" borderId="33" xfId="0" applyFont="1" applyFill="1" applyBorder="1" applyAlignment="1">
      <alignment/>
    </xf>
    <xf numFmtId="0" fontId="6" fillId="0" borderId="33" xfId="0" applyFont="1" applyFill="1" applyBorder="1" applyAlignment="1">
      <alignment horizontal="right" vertical="center" wrapText="1"/>
    </xf>
    <xf numFmtId="0" fontId="6" fillId="34" borderId="33" xfId="0" applyFont="1" applyFill="1" applyBorder="1" applyAlignment="1">
      <alignment horizontal="right" vertical="center" wrapText="1"/>
    </xf>
    <xf numFmtId="0" fontId="6" fillId="34" borderId="15" xfId="0" applyFont="1" applyFill="1" applyBorder="1" applyAlignment="1">
      <alignment horizontal="right" vertical="center" wrapText="1"/>
    </xf>
    <xf numFmtId="1" fontId="6" fillId="0" borderId="33" xfId="0" applyNumberFormat="1" applyFont="1" applyFill="1" applyBorder="1" applyAlignment="1">
      <alignment horizontal="right" vertical="center" wrapText="1"/>
    </xf>
    <xf numFmtId="1" fontId="6" fillId="34" borderId="33" xfId="0" applyNumberFormat="1" applyFont="1" applyFill="1" applyBorder="1" applyAlignment="1">
      <alignment horizontal="right" vertical="center" wrapText="1"/>
    </xf>
    <xf numFmtId="0" fontId="6" fillId="35" borderId="33" xfId="0" applyFont="1" applyFill="1" applyBorder="1" applyAlignment="1">
      <alignment horizontal="right" vertical="center" wrapText="1"/>
    </xf>
    <xf numFmtId="0" fontId="6" fillId="35" borderId="15" xfId="0" applyFont="1" applyFill="1" applyBorder="1" applyAlignment="1">
      <alignment horizontal="right" vertical="center" wrapText="1"/>
    </xf>
    <xf numFmtId="0" fontId="10" fillId="0" borderId="0" xfId="53" applyAlignment="1" applyProtection="1">
      <alignment/>
      <protection/>
    </xf>
    <xf numFmtId="0" fontId="50" fillId="0" borderId="0" xfId="53" applyFont="1" applyAlignment="1" applyProtection="1">
      <alignment/>
      <protection/>
    </xf>
    <xf numFmtId="178" fontId="6" fillId="36" borderId="28" xfId="0" applyNumberFormat="1" applyFont="1" applyFill="1" applyBorder="1" applyAlignment="1" applyProtection="1">
      <alignment horizontal="right" vertical="center"/>
      <protection/>
    </xf>
    <xf numFmtId="178" fontId="6" fillId="36" borderId="60" xfId="0" applyNumberFormat="1" applyFont="1" applyFill="1" applyBorder="1" applyAlignment="1" applyProtection="1">
      <alignment horizontal="right" vertical="center"/>
      <protection/>
    </xf>
    <xf numFmtId="178" fontId="6" fillId="34" borderId="60" xfId="0" applyNumberFormat="1" applyFont="1" applyFill="1" applyBorder="1" applyAlignment="1" applyProtection="1">
      <alignment horizontal="right" vertical="center"/>
      <protection/>
    </xf>
    <xf numFmtId="0" fontId="6" fillId="33" borderId="33" xfId="0" applyFont="1" applyFill="1" applyBorder="1" applyAlignment="1" applyProtection="1">
      <alignment horizontal="center" vertical="center"/>
      <protection/>
    </xf>
    <xf numFmtId="0" fontId="6" fillId="0" borderId="0" xfId="57" applyFont="1" applyAlignment="1">
      <alignment horizontal="center" vertical="center" wrapText="1"/>
      <protection/>
    </xf>
    <xf numFmtId="0" fontId="6" fillId="0" borderId="70" xfId="57" applyFont="1" applyBorder="1" applyAlignment="1">
      <alignment horizontal="center" vertical="center" wrapText="1"/>
      <protection/>
    </xf>
    <xf numFmtId="0" fontId="6" fillId="0" borderId="30" xfId="57" applyFont="1" applyBorder="1" applyAlignment="1">
      <alignment horizontal="center" vertical="center" wrapText="1"/>
      <protection/>
    </xf>
    <xf numFmtId="0" fontId="6" fillId="0" borderId="71" xfId="57" applyFont="1" applyBorder="1" applyAlignment="1">
      <alignment horizontal="center" vertical="center" wrapText="1"/>
      <protection/>
    </xf>
    <xf numFmtId="0" fontId="6" fillId="0" borderId="72" xfId="57" applyFont="1" applyBorder="1" applyAlignment="1">
      <alignment horizontal="center" vertical="center" wrapText="1"/>
      <protection/>
    </xf>
    <xf numFmtId="0" fontId="6" fillId="0" borderId="32" xfId="57" applyFont="1" applyBorder="1" applyAlignment="1">
      <alignment horizontal="center" vertical="center" wrapText="1"/>
      <protection/>
    </xf>
    <xf numFmtId="0" fontId="6" fillId="0" borderId="73" xfId="57" applyFont="1" applyBorder="1" applyAlignment="1">
      <alignment horizontal="center" vertical="center" wrapText="1"/>
      <protection/>
    </xf>
    <xf numFmtId="0" fontId="6" fillId="0" borderId="74" xfId="57" applyFont="1" applyBorder="1" applyAlignment="1">
      <alignment horizontal="center" vertical="center" wrapText="1"/>
      <protection/>
    </xf>
    <xf numFmtId="0" fontId="6" fillId="0" borderId="75" xfId="57" applyFont="1" applyBorder="1" applyAlignment="1">
      <alignment horizontal="center" vertical="center" wrapText="1"/>
      <protection/>
    </xf>
    <xf numFmtId="0" fontId="6" fillId="0" borderId="76" xfId="57" applyFont="1" applyBorder="1" applyAlignment="1">
      <alignment horizontal="center" vertical="center" wrapText="1"/>
      <protection/>
    </xf>
    <xf numFmtId="0" fontId="6" fillId="0" borderId="31" xfId="57" applyFont="1" applyBorder="1" applyAlignment="1">
      <alignment horizontal="center" vertical="center" wrapText="1"/>
      <protection/>
    </xf>
    <xf numFmtId="0" fontId="6" fillId="0" borderId="0" xfId="58" applyFont="1" applyAlignment="1">
      <alignment horizontal="left" vertical="center" wrapText="1"/>
      <protection/>
    </xf>
    <xf numFmtId="0" fontId="6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34" borderId="34" xfId="0" applyFont="1" applyFill="1" applyBorder="1" applyAlignment="1">
      <alignment horizontal="left" vertical="center"/>
    </xf>
    <xf numFmtId="0" fontId="13" fillId="34" borderId="77" xfId="0" applyFont="1" applyFill="1" applyBorder="1" applyAlignment="1">
      <alignment/>
    </xf>
    <xf numFmtId="0" fontId="6" fillId="0" borderId="78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77" xfId="0" applyBorder="1" applyAlignment="1">
      <alignment/>
    </xf>
    <xf numFmtId="0" fontId="6" fillId="0" borderId="34" xfId="0" applyFont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0" fillId="0" borderId="53" xfId="0" applyNumberFormat="1" applyFont="1" applyFill="1" applyBorder="1" applyAlignment="1">
      <alignment horizontal="left" vertical="center"/>
    </xf>
    <xf numFmtId="0" fontId="0" fillId="0" borderId="79" xfId="0" applyNumberFormat="1" applyFont="1" applyFill="1" applyBorder="1" applyAlignment="1">
      <alignment horizontal="left" vertical="center"/>
    </xf>
    <xf numFmtId="178" fontId="6" fillId="35" borderId="34" xfId="0" applyNumberFormat="1" applyFont="1" applyFill="1" applyBorder="1" applyAlignment="1" applyProtection="1">
      <alignment horizontal="center" vertical="center"/>
      <protection/>
    </xf>
    <xf numFmtId="178" fontId="6" fillId="35" borderId="77" xfId="0" applyNumberFormat="1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>
      <alignment/>
    </xf>
    <xf numFmtId="0" fontId="0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0" fillId="0" borderId="0" xfId="0" applyAlignment="1">
      <alignment/>
    </xf>
    <xf numFmtId="0" fontId="6" fillId="0" borderId="76" xfId="0" applyFont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8_IC-Sumarni pregled tabela_ElEn" xfId="57"/>
    <cellStyle name="Normal_2008_IC-Sumarni pregled tabela_ElEn 2" xfId="58"/>
    <cellStyle name="Note" xfId="59"/>
    <cellStyle name="Output" xfId="60"/>
    <cellStyle name="Percent" xfId="61"/>
    <cellStyle name="Standard_A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152400</xdr:rowOff>
    </xdr:from>
    <xdr:to>
      <xdr:col>1</xdr:col>
      <xdr:colOff>704850</xdr:colOff>
      <xdr:row>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2343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0"/>
  <sheetViews>
    <sheetView showGridLines="0" tabSelected="1" zoomScalePageLayoutView="0" workbookViewId="0" topLeftCell="A7">
      <selection activeCell="C23" sqref="C23"/>
    </sheetView>
  </sheetViews>
  <sheetFormatPr defaultColWidth="9.140625" defaultRowHeight="12.75"/>
  <cols>
    <col min="1" max="1" width="25.00390625" style="13" customWidth="1"/>
    <col min="2" max="2" width="19.00390625" style="13" customWidth="1"/>
    <col min="3" max="3" width="50.7109375" style="13" customWidth="1"/>
    <col min="4" max="16384" width="9.140625" style="13" customWidth="1"/>
  </cols>
  <sheetData>
    <row r="1" s="7" customFormat="1" ht="15.75">
      <c r="AR1" s="8" t="s">
        <v>5</v>
      </c>
    </row>
    <row r="2" s="7" customFormat="1" ht="15.75">
      <c r="AR2" s="8" t="s">
        <v>9</v>
      </c>
    </row>
    <row r="3" s="7" customFormat="1" ht="15.75">
      <c r="AR3" s="8" t="s">
        <v>10</v>
      </c>
    </row>
    <row r="4" s="7" customFormat="1" ht="15.75">
      <c r="AR4" s="8">
        <v>3</v>
      </c>
    </row>
    <row r="5" s="7" customFormat="1" ht="12.75"/>
    <row r="6" s="7" customFormat="1" ht="12.75"/>
    <row r="7" s="7" customFormat="1" ht="12.75"/>
    <row r="8" s="7" customFormat="1" ht="12.75"/>
    <row r="9" s="7" customFormat="1" ht="12.75"/>
    <row r="10" s="7" customFormat="1" ht="12.75"/>
    <row r="11" s="7" customFormat="1" ht="12.75"/>
    <row r="12" s="7" customFormat="1" ht="12.75"/>
    <row r="13" spans="1:4" s="9" customFormat="1" ht="12.75">
      <c r="A13" s="13" t="s">
        <v>4</v>
      </c>
      <c r="B13" s="7"/>
      <c r="C13" s="7"/>
      <c r="D13" s="7"/>
    </row>
    <row r="14" s="7" customFormat="1" ht="12.75"/>
    <row r="15" spans="1:2" s="7" customFormat="1" ht="12.75">
      <c r="A15" s="7" t="s">
        <v>133</v>
      </c>
      <c r="B15" s="250" t="s">
        <v>134</v>
      </c>
    </row>
    <row r="16" spans="1:4" s="9" customFormat="1" ht="12.75">
      <c r="A16" s="13" t="s">
        <v>108</v>
      </c>
      <c r="B16" s="249"/>
      <c r="C16" s="7"/>
      <c r="D16" s="7"/>
    </row>
    <row r="17" spans="1:4" s="9" customFormat="1" ht="20.25">
      <c r="A17" s="10"/>
      <c r="B17" s="7"/>
      <c r="C17" s="7"/>
      <c r="D17" s="7"/>
    </row>
    <row r="18" s="7" customFormat="1" ht="12.75">
      <c r="B18" s="13"/>
    </row>
    <row r="19" s="7" customFormat="1" ht="12.75"/>
    <row r="20" s="7" customFormat="1" ht="12.75"/>
    <row r="21" s="7" customFormat="1" ht="12.75"/>
    <row r="22" spans="4:8" s="7" customFormat="1" ht="12.75">
      <c r="D22" s="172"/>
      <c r="E22" s="172"/>
      <c r="F22" s="172"/>
      <c r="G22" s="172"/>
      <c r="H22" s="172"/>
    </row>
    <row r="23" spans="1:8" s="7" customFormat="1" ht="12.75">
      <c r="A23" s="7" t="s">
        <v>12</v>
      </c>
      <c r="C23" s="174"/>
      <c r="D23" s="172"/>
      <c r="E23" s="172"/>
      <c r="F23" s="172"/>
      <c r="G23" s="172"/>
      <c r="H23" s="172"/>
    </row>
    <row r="24" spans="1:8" s="7" customFormat="1" ht="12.75">
      <c r="A24" s="7" t="s">
        <v>99</v>
      </c>
      <c r="C24" s="174"/>
      <c r="D24" s="172"/>
      <c r="E24" s="172"/>
      <c r="F24" s="172"/>
      <c r="G24" s="172"/>
      <c r="H24" s="172"/>
    </row>
    <row r="25" spans="1:8" s="7" customFormat="1" ht="12.75">
      <c r="A25" s="7" t="s">
        <v>16</v>
      </c>
      <c r="C25" s="174"/>
      <c r="D25" s="172"/>
      <c r="E25" s="172"/>
      <c r="F25" s="172"/>
      <c r="G25" s="172"/>
      <c r="H25" s="172"/>
    </row>
    <row r="26" spans="3:8" s="7" customFormat="1" ht="12.75">
      <c r="C26" s="11"/>
      <c r="D26" s="172"/>
      <c r="E26" s="172"/>
      <c r="F26" s="172"/>
      <c r="G26" s="172"/>
      <c r="H26" s="172"/>
    </row>
    <row r="27" spans="1:8" s="7" customFormat="1" ht="12.75">
      <c r="A27" s="7" t="s">
        <v>109</v>
      </c>
      <c r="C27" s="195">
        <v>2023</v>
      </c>
      <c r="D27" s="172"/>
      <c r="E27" s="172"/>
      <c r="F27" s="172"/>
      <c r="G27" s="172"/>
      <c r="H27" s="172"/>
    </row>
    <row r="28" spans="4:8" s="7" customFormat="1" ht="12.75">
      <c r="D28" s="172"/>
      <c r="E28" s="172"/>
      <c r="F28" s="172"/>
      <c r="G28" s="172"/>
      <c r="H28" s="172"/>
    </row>
    <row r="29" spans="1:8" s="7" customFormat="1" ht="12.75">
      <c r="A29" s="7" t="s">
        <v>13</v>
      </c>
      <c r="C29" s="174"/>
      <c r="D29" s="172"/>
      <c r="E29" s="172"/>
      <c r="F29" s="172"/>
      <c r="G29" s="172"/>
      <c r="H29" s="172"/>
    </row>
    <row r="30" spans="4:8" s="7" customFormat="1" ht="12.75">
      <c r="D30" s="172"/>
      <c r="E30" s="172"/>
      <c r="F30" s="172"/>
      <c r="G30" s="172"/>
      <c r="H30" s="172"/>
    </row>
    <row r="31" spans="1:8" s="7" customFormat="1" ht="12.75">
      <c r="A31" s="7" t="s">
        <v>14</v>
      </c>
      <c r="B31" s="7" t="s">
        <v>6</v>
      </c>
      <c r="C31" s="175"/>
      <c r="D31" s="172"/>
      <c r="E31" s="172"/>
      <c r="F31" s="172"/>
      <c r="G31" s="172"/>
      <c r="H31" s="172"/>
    </row>
    <row r="32" spans="4:8" s="7" customFormat="1" ht="12.75">
      <c r="D32" s="172"/>
      <c r="E32" s="172"/>
      <c r="F32" s="172"/>
      <c r="G32" s="172"/>
      <c r="H32" s="172"/>
    </row>
    <row r="33" spans="2:8" s="7" customFormat="1" ht="12.75">
      <c r="B33" s="7" t="s">
        <v>7</v>
      </c>
      <c r="C33" s="175"/>
      <c r="D33" s="172"/>
      <c r="E33" s="172"/>
      <c r="F33" s="172"/>
      <c r="G33" s="172"/>
      <c r="H33" s="172"/>
    </row>
    <row r="34" spans="4:8" s="7" customFormat="1" ht="12.75">
      <c r="D34" s="172"/>
      <c r="E34" s="172"/>
      <c r="F34" s="172"/>
      <c r="G34" s="172"/>
      <c r="H34" s="172"/>
    </row>
    <row r="35" spans="2:8" s="7" customFormat="1" ht="12.75">
      <c r="B35" s="7" t="s">
        <v>11</v>
      </c>
      <c r="C35" s="175"/>
      <c r="D35" s="172"/>
      <c r="E35" s="172"/>
      <c r="F35" s="172"/>
      <c r="G35" s="172"/>
      <c r="H35" s="172"/>
    </row>
    <row r="36" spans="4:8" s="7" customFormat="1" ht="12.75">
      <c r="D36" s="172"/>
      <c r="E36" s="172"/>
      <c r="F36" s="172"/>
      <c r="G36" s="172"/>
      <c r="H36" s="172"/>
    </row>
    <row r="37" spans="1:8" s="9" customFormat="1" ht="12.75">
      <c r="A37" s="9" t="s">
        <v>70</v>
      </c>
      <c r="C37" s="176"/>
      <c r="D37" s="171"/>
      <c r="E37" s="171"/>
      <c r="F37" s="171"/>
      <c r="G37" s="171"/>
      <c r="H37" s="171"/>
    </row>
    <row r="38" s="9" customFormat="1" ht="12.75"/>
    <row r="39" s="9" customFormat="1" ht="12.75"/>
    <row r="40" s="9" customFormat="1" ht="12.75">
      <c r="A40" s="9" t="s">
        <v>15</v>
      </c>
    </row>
    <row r="41" spans="1:5" s="9" customFormat="1" ht="12.75">
      <c r="A41" s="109" t="s">
        <v>97</v>
      </c>
      <c r="B41" s="12"/>
      <c r="C41" s="173"/>
      <c r="D41" s="173"/>
      <c r="E41" s="173"/>
    </row>
    <row r="42" s="9" customFormat="1" ht="12.75"/>
    <row r="43" s="9" customFormat="1" ht="12.75">
      <c r="A43" s="9" t="s">
        <v>98</v>
      </c>
    </row>
    <row r="44" s="9" customFormat="1" ht="12.75"/>
    <row r="45" s="9" customFormat="1" ht="12.75">
      <c r="A45" s="107" t="str">
        <f>CONCATENATE("У табеле које се односе на ",C27,". годину се уносе остварене вредности за ту годину.")</f>
        <v>У табеле које се односе на 2023. годину се уносе остварене вредности за ту годину.</v>
      </c>
    </row>
    <row r="46" s="9" customFormat="1" ht="12.75">
      <c r="A46" s="107"/>
    </row>
    <row r="47" s="9" customFormat="1" ht="12.75">
      <c r="A47" s="107"/>
    </row>
    <row r="48" s="9" customFormat="1" ht="12.75">
      <c r="A48" s="107"/>
    </row>
    <row r="49" s="9" customFormat="1" ht="12.75"/>
    <row r="50" s="9" customFormat="1" ht="12.75">
      <c r="A50" s="108"/>
    </row>
    <row r="51" s="9" customFormat="1" ht="12.75"/>
    <row r="52" s="9" customFormat="1" ht="12.75"/>
    <row r="53" s="9" customFormat="1" ht="12.75"/>
    <row r="54" s="9" customFormat="1" ht="12.75"/>
    <row r="55" s="9" customFormat="1" ht="12.75"/>
    <row r="56" s="9" customFormat="1" ht="12.75"/>
    <row r="57" s="9" customFormat="1" ht="12.75"/>
    <row r="58" s="9" customFormat="1" ht="12.75"/>
    <row r="59" s="9" customFormat="1" ht="12.75"/>
    <row r="60" s="9" customFormat="1" ht="12.75"/>
    <row r="61" s="9" customFormat="1" ht="12.75"/>
    <row r="62" s="9" customFormat="1" ht="12.75"/>
    <row r="63" s="9" customFormat="1" ht="12.75"/>
    <row r="64" s="9" customFormat="1" ht="12.75"/>
    <row r="65" s="9" customFormat="1" ht="12.75"/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  <row r="115" s="9" customFormat="1" ht="12.75"/>
    <row r="116" s="9" customFormat="1" ht="12.75"/>
    <row r="117" s="9" customFormat="1" ht="12.75"/>
    <row r="118" s="9" customFormat="1" ht="12.75"/>
    <row r="119" s="9" customFormat="1" ht="12.75"/>
    <row r="120" s="9" customFormat="1" ht="12.75"/>
    <row r="121" s="9" customFormat="1" ht="12.75"/>
    <row r="122" s="9" customFormat="1" ht="12.75"/>
    <row r="123" s="9" customFormat="1" ht="12.75"/>
    <row r="124" s="9" customFormat="1" ht="12.75"/>
    <row r="125" s="9" customFormat="1" ht="12.75"/>
    <row r="126" s="9" customFormat="1" ht="12.75"/>
    <row r="127" s="9" customFormat="1" ht="12.75"/>
    <row r="128" s="9" customFormat="1" ht="12.75"/>
    <row r="129" s="9" customFormat="1" ht="12.75"/>
    <row r="130" s="9" customFormat="1" ht="12.75"/>
    <row r="131" s="9" customFormat="1" ht="12.75"/>
    <row r="132" s="9" customFormat="1" ht="12.75"/>
    <row r="133" s="9" customFormat="1" ht="12.75"/>
    <row r="134" s="9" customFormat="1" ht="12.75"/>
    <row r="135" s="9" customFormat="1" ht="12.75"/>
    <row r="136" s="9" customFormat="1" ht="12.75"/>
    <row r="137" s="9" customFormat="1" ht="12.75"/>
    <row r="138" s="9" customFormat="1" ht="12.75"/>
    <row r="139" s="9" customFormat="1" ht="12.75"/>
    <row r="140" s="9" customFormat="1" ht="12.75"/>
    <row r="141" s="9" customFormat="1" ht="12.75"/>
    <row r="142" s="9" customFormat="1" ht="12.75"/>
    <row r="143" s="9" customFormat="1" ht="12.75"/>
    <row r="144" s="9" customFormat="1" ht="12.75"/>
    <row r="145" s="9" customFormat="1" ht="12.75"/>
    <row r="146" s="9" customFormat="1" ht="12.75"/>
    <row r="147" s="9" customFormat="1" ht="12.75"/>
    <row r="148" s="9" customFormat="1" ht="12.75"/>
    <row r="149" s="9" customFormat="1" ht="12.75"/>
    <row r="150" s="9" customFormat="1" ht="12.75"/>
    <row r="151" s="9" customFormat="1" ht="12.75"/>
    <row r="152" s="9" customFormat="1" ht="12.75"/>
    <row r="153" s="9" customFormat="1" ht="12.75"/>
    <row r="154" s="9" customFormat="1" ht="12.75"/>
    <row r="155" s="9" customFormat="1" ht="12.75"/>
    <row r="156" s="9" customFormat="1" ht="12.75"/>
    <row r="157" s="9" customFormat="1" ht="12.75"/>
    <row r="158" s="9" customFormat="1" ht="12.75"/>
    <row r="159" s="9" customFormat="1" ht="12.75"/>
    <row r="160" s="9" customFormat="1" ht="12.75"/>
    <row r="161" s="9" customFormat="1" ht="12.75"/>
    <row r="162" s="9" customFormat="1" ht="12.75"/>
    <row r="163" s="9" customFormat="1" ht="12.75"/>
    <row r="164" s="9" customFormat="1" ht="12.75"/>
    <row r="165" s="9" customFormat="1" ht="12.75"/>
    <row r="166" s="9" customFormat="1" ht="12.75"/>
    <row r="167" s="9" customFormat="1" ht="12.75"/>
    <row r="168" s="9" customFormat="1" ht="12.75"/>
    <row r="169" s="9" customFormat="1" ht="12.75"/>
    <row r="170" s="9" customFormat="1" ht="12.75"/>
    <row r="171" s="9" customFormat="1" ht="12.75"/>
    <row r="172" s="9" customFormat="1" ht="12.75"/>
    <row r="173" s="9" customFormat="1" ht="12.75"/>
    <row r="174" s="9" customFormat="1" ht="12.75"/>
    <row r="175" s="9" customFormat="1" ht="12.75"/>
    <row r="176" s="9" customFormat="1" ht="12.75"/>
    <row r="177" s="9" customFormat="1" ht="12.75"/>
    <row r="178" s="9" customFormat="1" ht="12.75"/>
    <row r="179" s="9" customFormat="1" ht="12.75"/>
    <row r="180" s="9" customFormat="1" ht="12.75"/>
    <row r="181" s="9" customFormat="1" ht="12.75"/>
    <row r="182" s="9" customFormat="1" ht="12.75"/>
    <row r="183" s="9" customFormat="1" ht="12.75"/>
    <row r="184" s="9" customFormat="1" ht="12.75"/>
    <row r="185" s="9" customFormat="1" ht="12.75"/>
    <row r="186" s="9" customFormat="1" ht="12.75"/>
    <row r="187" s="9" customFormat="1" ht="12.75"/>
    <row r="188" s="9" customFormat="1" ht="12.75"/>
    <row r="189" s="9" customFormat="1" ht="12.75"/>
    <row r="190" s="9" customFormat="1" ht="12.75"/>
    <row r="191" s="9" customFormat="1" ht="12.75"/>
    <row r="192" s="9" customFormat="1" ht="12.75"/>
    <row r="193" s="9" customFormat="1" ht="12.75"/>
    <row r="194" s="9" customFormat="1" ht="12.75"/>
    <row r="195" s="9" customFormat="1" ht="12.75"/>
    <row r="196" s="9" customFormat="1" ht="12.75"/>
    <row r="197" s="9" customFormat="1" ht="12.75"/>
    <row r="198" s="9" customFormat="1" ht="12.75"/>
    <row r="199" s="9" customFormat="1" ht="12.75"/>
    <row r="200" s="9" customFormat="1" ht="12.75"/>
    <row r="201" s="9" customFormat="1" ht="12.75"/>
    <row r="202" s="9" customFormat="1" ht="12.75"/>
    <row r="203" s="9" customFormat="1" ht="12.75"/>
    <row r="204" s="9" customFormat="1" ht="12.75"/>
    <row r="205" s="9" customFormat="1" ht="12.75"/>
    <row r="206" s="9" customFormat="1" ht="12.75"/>
    <row r="207" s="9" customFormat="1" ht="12.75"/>
    <row r="208" s="9" customFormat="1" ht="12.75"/>
    <row r="209" s="9" customFormat="1" ht="12.75"/>
    <row r="210" s="9" customFormat="1" ht="12.75"/>
    <row r="211" s="9" customFormat="1" ht="12.75"/>
    <row r="212" s="9" customFormat="1" ht="12.75"/>
    <row r="213" s="9" customFormat="1" ht="12.75"/>
    <row r="214" s="9" customFormat="1" ht="12.75"/>
    <row r="215" s="9" customFormat="1" ht="12.75"/>
    <row r="216" s="9" customFormat="1" ht="12.75"/>
    <row r="217" s="9" customFormat="1" ht="12.75"/>
    <row r="218" s="9" customFormat="1" ht="12.75"/>
    <row r="219" s="9" customFormat="1" ht="12.75"/>
    <row r="220" s="9" customFormat="1" ht="12.75"/>
    <row r="221" s="9" customFormat="1" ht="12.75"/>
    <row r="222" s="9" customFormat="1" ht="12.75"/>
    <row r="223" s="9" customFormat="1" ht="12.75"/>
    <row r="224" s="9" customFormat="1" ht="12.75"/>
    <row r="225" s="9" customFormat="1" ht="12.75"/>
    <row r="226" s="9" customFormat="1" ht="12.75"/>
    <row r="227" s="9" customFormat="1" ht="12.75"/>
    <row r="228" s="9" customFormat="1" ht="12.75"/>
    <row r="229" s="9" customFormat="1" ht="12.75"/>
    <row r="230" s="9" customFormat="1" ht="12.75"/>
    <row r="231" s="9" customFormat="1" ht="12.75"/>
    <row r="232" s="9" customFormat="1" ht="12.75"/>
    <row r="233" s="9" customFormat="1" ht="12.75"/>
    <row r="234" s="9" customFormat="1" ht="12.75"/>
    <row r="235" s="9" customFormat="1" ht="12.75"/>
    <row r="236" s="9" customFormat="1" ht="12.75"/>
    <row r="237" s="9" customFormat="1" ht="12.75"/>
    <row r="238" s="9" customFormat="1" ht="12.75"/>
    <row r="239" s="9" customFormat="1" ht="12.75"/>
    <row r="240" s="9" customFormat="1" ht="12.75"/>
    <row r="241" s="9" customFormat="1" ht="12.75"/>
    <row r="242" s="9" customFormat="1" ht="12.75"/>
    <row r="243" s="9" customFormat="1" ht="12.75"/>
    <row r="244" s="9" customFormat="1" ht="12.75"/>
    <row r="245" s="9" customFormat="1" ht="12.75"/>
    <row r="246" s="9" customFormat="1" ht="12.75"/>
    <row r="247" s="9" customFormat="1" ht="12.75"/>
    <row r="248" s="9" customFormat="1" ht="12.75"/>
    <row r="249" s="9" customFormat="1" ht="12.75"/>
    <row r="250" s="9" customFormat="1" ht="12.75"/>
    <row r="251" s="9" customFormat="1" ht="12.75"/>
    <row r="252" s="9" customFormat="1" ht="12.75"/>
    <row r="253" s="9" customFormat="1" ht="12.75"/>
    <row r="254" s="9" customFormat="1" ht="12.75"/>
    <row r="255" s="9" customFormat="1" ht="12.75"/>
    <row r="256" s="9" customFormat="1" ht="12.75"/>
    <row r="257" s="9" customFormat="1" ht="12.75"/>
    <row r="258" s="9" customFormat="1" ht="12.75"/>
    <row r="259" s="9" customFormat="1" ht="12.75"/>
    <row r="260" s="9" customFormat="1" ht="12.75"/>
    <row r="261" s="9" customFormat="1" ht="12.75"/>
    <row r="262" s="9" customFormat="1" ht="12.75"/>
    <row r="263" s="9" customFormat="1" ht="12.75"/>
    <row r="264" s="9" customFormat="1" ht="12.75"/>
    <row r="265" s="9" customFormat="1" ht="12.75"/>
    <row r="266" s="9" customFormat="1" ht="12.75"/>
    <row r="267" s="9" customFormat="1" ht="12.75"/>
    <row r="268" s="9" customFormat="1" ht="12.75"/>
    <row r="269" s="9" customFormat="1" ht="12.75"/>
    <row r="270" s="9" customFormat="1" ht="12.75"/>
    <row r="271" s="9" customFormat="1" ht="12.75"/>
    <row r="272" s="9" customFormat="1" ht="12.75"/>
    <row r="273" s="9" customFormat="1" ht="12.75"/>
    <row r="274" s="9" customFormat="1" ht="12.75"/>
    <row r="275" s="9" customFormat="1" ht="12.75"/>
    <row r="276" s="9" customFormat="1" ht="12.75"/>
    <row r="277" s="9" customFormat="1" ht="12.75"/>
    <row r="278" s="9" customFormat="1" ht="12.75"/>
    <row r="279" s="9" customFormat="1" ht="12.75"/>
    <row r="280" s="9" customFormat="1" ht="12.75"/>
    <row r="281" s="9" customFormat="1" ht="12.75"/>
    <row r="282" s="9" customFormat="1" ht="12.75"/>
    <row r="283" s="9" customFormat="1" ht="12.75"/>
    <row r="284" s="9" customFormat="1" ht="12.75"/>
    <row r="285" s="9" customFormat="1" ht="12.75"/>
    <row r="286" s="9" customFormat="1" ht="12.75"/>
    <row r="287" s="9" customFormat="1" ht="12.75"/>
    <row r="288" s="9" customFormat="1" ht="12.75"/>
    <row r="289" s="9" customFormat="1" ht="12.75"/>
    <row r="290" s="9" customFormat="1" ht="12.75"/>
    <row r="291" s="9" customFormat="1" ht="12.75"/>
    <row r="292" s="9" customFormat="1" ht="12.75"/>
    <row r="293" s="9" customFormat="1" ht="12.75"/>
    <row r="294" s="9" customFormat="1" ht="12.75"/>
    <row r="295" s="9" customFormat="1" ht="12.75"/>
    <row r="296" s="9" customFormat="1" ht="12.75"/>
    <row r="297" s="9" customFormat="1" ht="12.75"/>
    <row r="298" s="9" customFormat="1" ht="12.75"/>
    <row r="299" s="9" customFormat="1" ht="12.75"/>
    <row r="300" s="9" customFormat="1" ht="12.75"/>
    <row r="301" s="9" customFormat="1" ht="12.75"/>
    <row r="302" s="9" customFormat="1" ht="12.75"/>
    <row r="303" s="9" customFormat="1" ht="12.75"/>
    <row r="304" s="9" customFormat="1" ht="12.75"/>
    <row r="305" s="9" customFormat="1" ht="12.75"/>
    <row r="306" s="9" customFormat="1" ht="12.75"/>
    <row r="307" s="9" customFormat="1" ht="12.75"/>
    <row r="308" s="9" customFormat="1" ht="12.75"/>
    <row r="309" s="9" customFormat="1" ht="12.75"/>
    <row r="310" s="9" customFormat="1" ht="12.75"/>
    <row r="311" s="9" customFormat="1" ht="12.75"/>
    <row r="312" s="9" customFormat="1" ht="12.75"/>
    <row r="313" s="9" customFormat="1" ht="12.75"/>
    <row r="314" s="9" customFormat="1" ht="12.75"/>
    <row r="315" s="9" customFormat="1" ht="12.75"/>
    <row r="316" s="9" customFormat="1" ht="12.75"/>
    <row r="317" s="9" customFormat="1" ht="12.75"/>
    <row r="318" s="9" customFormat="1" ht="12.75"/>
    <row r="319" s="9" customFormat="1" ht="12.75"/>
    <row r="320" s="9" customFormat="1" ht="12.75"/>
    <row r="321" s="9" customFormat="1" ht="12.75"/>
    <row r="322" s="9" customFormat="1" ht="12.75"/>
    <row r="323" s="9" customFormat="1" ht="12.75"/>
    <row r="324" s="9" customFormat="1" ht="12.75"/>
    <row r="325" s="9" customFormat="1" ht="12.75"/>
    <row r="326" s="9" customFormat="1" ht="12.75"/>
    <row r="327" s="9" customFormat="1" ht="12.75"/>
    <row r="328" s="9" customFormat="1" ht="12.75"/>
    <row r="329" s="9" customFormat="1" ht="12.75"/>
    <row r="330" s="9" customFormat="1" ht="12.75"/>
    <row r="331" s="9" customFormat="1" ht="12.75"/>
    <row r="332" s="9" customFormat="1" ht="12.75"/>
    <row r="333" s="9" customFormat="1" ht="12.75"/>
    <row r="334" s="9" customFormat="1" ht="12.75"/>
    <row r="335" s="9" customFormat="1" ht="12.75"/>
    <row r="336" s="9" customFormat="1" ht="12.75"/>
    <row r="337" s="9" customFormat="1" ht="12.75"/>
    <row r="338" s="9" customFormat="1" ht="12.75"/>
    <row r="339" s="9" customFormat="1" ht="12.75"/>
    <row r="340" s="9" customFormat="1" ht="12.75"/>
    <row r="341" s="9" customFormat="1" ht="12.75"/>
  </sheetData>
  <sheetProtection/>
  <printOptions horizontalCentered="1"/>
  <pageMargins left="0.25" right="0.25" top="0.5" bottom="0.5" header="0.25" footer="0.22"/>
  <pageSetup fitToHeight="1" fitToWidth="1" horizontalDpi="600" verticalDpi="600" orientation="landscape" paperSize="9" scale="82" r:id="rId2"/>
  <headerFooter alignWithMargins="0">
    <oddFooter>&amp;CСтрана &amp;P од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showGridLines="0" zoomScaleSheetLayoutView="75" zoomScalePageLayoutView="0" workbookViewId="0" topLeftCell="A1">
      <selection activeCell="B7" sqref="B7:F7"/>
    </sheetView>
  </sheetViews>
  <sheetFormatPr defaultColWidth="9.140625" defaultRowHeight="12.75"/>
  <cols>
    <col min="1" max="1" width="2.7109375" style="179" customWidth="1"/>
    <col min="2" max="2" width="7.421875" style="177" customWidth="1"/>
    <col min="3" max="3" width="10.7109375" style="177" customWidth="1"/>
    <col min="4" max="4" width="49.140625" style="179" customWidth="1"/>
    <col min="5" max="6" width="20.7109375" style="177" customWidth="1"/>
    <col min="7" max="7" width="2.57421875" style="179" customWidth="1"/>
    <col min="8" max="16384" width="9.140625" style="179" customWidth="1"/>
  </cols>
  <sheetData>
    <row r="1" spans="1:7" ht="18" customHeight="1">
      <c r="A1" s="180"/>
      <c r="B1" s="180" t="s">
        <v>4</v>
      </c>
      <c r="C1" s="181"/>
      <c r="D1" s="182"/>
      <c r="E1" s="181"/>
      <c r="F1" s="181"/>
      <c r="G1" s="178"/>
    </row>
    <row r="2" spans="1:15" ht="12" customHeight="1">
      <c r="A2" s="182"/>
      <c r="B2" s="266" t="str">
        <f>+'Poc. strana'!$A$15&amp;" "&amp;'Poc. strana'!$B$15</f>
        <v>Делатност: КОМБИНОВАНА ПРОИЗВОДЊА ЕЛЕКТРИЧНЕ И ТОПЛОТНЕ ЕНЕРГИЈЕ (У ТЕРМОЕЛЕКТРАНАМА-ТОПЛАНАМА У ОБЈЕКТИМА ПРЕКО 1MW УКУПНЕ ОДОБРЕНЕ СНАГЕ ПРИКЉУЧКА И ПРЕКО 1MW УКУПНЕ ТОПЛОТНЕ СНАГЕ)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</row>
    <row r="3" spans="1:7" ht="10.5" customHeight="1">
      <c r="A3" s="182"/>
      <c r="B3" s="181"/>
      <c r="C3" s="183"/>
      <c r="D3" s="184"/>
      <c r="E3" s="181"/>
      <c r="F3" s="181"/>
      <c r="G3" s="178"/>
    </row>
    <row r="4" spans="1:7" ht="10.5" customHeight="1">
      <c r="A4" s="182"/>
      <c r="B4" s="181"/>
      <c r="C4" s="181"/>
      <c r="D4" s="182"/>
      <c r="E4" s="181"/>
      <c r="F4" s="181"/>
      <c r="G4" s="178"/>
    </row>
    <row r="5" spans="1:7" ht="10.5" customHeight="1">
      <c r="A5" s="182"/>
      <c r="B5" s="181"/>
      <c r="C5" s="181"/>
      <c r="D5" s="182"/>
      <c r="E5" s="181"/>
      <c r="F5" s="181"/>
      <c r="G5" s="178"/>
    </row>
    <row r="6" spans="1:7" ht="10.5" customHeight="1">
      <c r="A6" s="182"/>
      <c r="B6" s="181"/>
      <c r="C6" s="181"/>
      <c r="D6" s="182"/>
      <c r="E6" s="181"/>
      <c r="F6" s="181"/>
      <c r="G6" s="178"/>
    </row>
    <row r="7" spans="1:7" ht="12.75">
      <c r="A7" s="182"/>
      <c r="B7" s="255" t="s">
        <v>100</v>
      </c>
      <c r="C7" s="255"/>
      <c r="D7" s="255"/>
      <c r="E7" s="255"/>
      <c r="F7" s="255"/>
      <c r="G7" s="178"/>
    </row>
    <row r="8" spans="1:7" ht="11.25" customHeight="1">
      <c r="A8" s="182"/>
      <c r="B8" s="181"/>
      <c r="C8" s="181"/>
      <c r="D8" s="182"/>
      <c r="E8" s="181"/>
      <c r="F8" s="181"/>
      <c r="G8" s="178"/>
    </row>
    <row r="9" spans="1:7" ht="13.5" thickBot="1">
      <c r="A9" s="182"/>
      <c r="B9" s="181"/>
      <c r="C9" s="181"/>
      <c r="D9" s="182"/>
      <c r="E9" s="181"/>
      <c r="F9" s="181"/>
      <c r="G9" s="178"/>
    </row>
    <row r="10" spans="1:7" s="177" customFormat="1" ht="37.5" customHeight="1" thickTop="1">
      <c r="A10" s="182"/>
      <c r="B10" s="256" t="s">
        <v>0</v>
      </c>
      <c r="C10" s="258" t="s">
        <v>101</v>
      </c>
      <c r="D10" s="259"/>
      <c r="E10" s="264" t="s">
        <v>102</v>
      </c>
      <c r="F10" s="262" t="s">
        <v>103</v>
      </c>
      <c r="G10" s="178"/>
    </row>
    <row r="11" spans="1:7" s="177" customFormat="1" ht="12.75">
      <c r="A11" s="182"/>
      <c r="B11" s="257"/>
      <c r="C11" s="260"/>
      <c r="D11" s="261"/>
      <c r="E11" s="265"/>
      <c r="F11" s="263"/>
      <c r="G11" s="178"/>
    </row>
    <row r="12" spans="1:7" s="177" customFormat="1" ht="25.5" customHeight="1">
      <c r="A12" s="182"/>
      <c r="B12" s="227">
        <v>1</v>
      </c>
      <c r="C12" s="228" t="s">
        <v>128</v>
      </c>
      <c r="D12" s="229" t="s">
        <v>105</v>
      </c>
      <c r="E12" s="230" t="s">
        <v>117</v>
      </c>
      <c r="F12" s="231" t="s">
        <v>104</v>
      </c>
      <c r="G12" s="178"/>
    </row>
    <row r="13" spans="1:7" s="177" customFormat="1" ht="25.5" customHeight="1">
      <c r="A13" s="182"/>
      <c r="B13" s="185">
        <v>2</v>
      </c>
      <c r="C13" s="186" t="s">
        <v>129</v>
      </c>
      <c r="D13" s="187" t="s">
        <v>106</v>
      </c>
      <c r="E13" s="188" t="s">
        <v>117</v>
      </c>
      <c r="F13" s="189" t="s">
        <v>104</v>
      </c>
      <c r="G13" s="178"/>
    </row>
    <row r="14" spans="1:7" s="177" customFormat="1" ht="25.5" customHeight="1" thickBot="1">
      <c r="A14" s="182"/>
      <c r="B14" s="190">
        <v>3</v>
      </c>
      <c r="C14" s="191" t="s">
        <v>130</v>
      </c>
      <c r="D14" s="192" t="s">
        <v>107</v>
      </c>
      <c r="E14" s="193" t="s">
        <v>117</v>
      </c>
      <c r="F14" s="194" t="s">
        <v>104</v>
      </c>
      <c r="G14" s="178"/>
    </row>
    <row r="15" ht="13.5" thickTop="1"/>
  </sheetData>
  <sheetProtection insertRows="0" selectLockedCells="1"/>
  <mergeCells count="6">
    <mergeCell ref="B7:F7"/>
    <mergeCell ref="B10:B11"/>
    <mergeCell ref="C10:D11"/>
    <mergeCell ref="F10:F11"/>
    <mergeCell ref="E10:E11"/>
    <mergeCell ref="B2:O2"/>
  </mergeCells>
  <printOptions horizontalCentered="1"/>
  <pageMargins left="0.28" right="0.22" top="0.27" bottom="0.33" header="0.21" footer="0.17"/>
  <pageSetup horizontalDpi="600" verticalDpi="600" orientation="landscape" paperSize="9" scale="80" r:id="rId1"/>
  <headerFooter alignWithMargins="0">
    <oddFooter>&amp;CСтрана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53"/>
  <sheetViews>
    <sheetView showGridLines="0" zoomScalePageLayoutView="0" workbookViewId="0" topLeftCell="A1">
      <selection activeCell="B7" sqref="B7:P7"/>
    </sheetView>
  </sheetViews>
  <sheetFormatPr defaultColWidth="9.140625" defaultRowHeight="12.75"/>
  <cols>
    <col min="1" max="1" width="2.140625" style="6" customWidth="1"/>
    <col min="2" max="2" width="12.421875" style="6" customWidth="1"/>
    <col min="3" max="3" width="42.57421875" style="6" customWidth="1"/>
    <col min="4" max="4" width="10.57421875" style="6" customWidth="1"/>
    <col min="5" max="5" width="10.421875" style="6" customWidth="1"/>
    <col min="6" max="7" width="8.7109375" style="6" customWidth="1"/>
    <col min="8" max="8" width="10.7109375" style="6" customWidth="1"/>
    <col min="9" max="10" width="9.140625" style="6" customWidth="1"/>
    <col min="11" max="11" width="10.28125" style="6" customWidth="1"/>
    <col min="12" max="13" width="9.140625" style="6" customWidth="1"/>
    <col min="14" max="14" width="10.421875" style="6" customWidth="1"/>
    <col min="15" max="16384" width="9.140625" style="6" customWidth="1"/>
  </cols>
  <sheetData>
    <row r="1" spans="1:2" ht="15.75">
      <c r="A1" s="43"/>
      <c r="B1" s="43" t="s">
        <v>74</v>
      </c>
    </row>
    <row r="2" spans="2:17" ht="15.75">
      <c r="B2" s="266" t="str">
        <f>+'Poc. strana'!$A$15&amp;" "&amp;'Poc. strana'!$B$15</f>
        <v>Делатност: КОМБИНОВАНА ПРОИЗВОДЊА ЕЛЕКТРИЧНЕ И ТОПЛОТНЕ ЕНЕРГИЈЕ (У ТЕРМОЕЛЕКТРАНАМА-ТОПЛАНАМА У ОБЈЕКТИМА ПРЕКО 1MW УКУПНЕ ОДОБРЕНЕ СНАГЕ ПРИКЉУЧКА И ПРЕКО 1MW УКУПНЕ ТОПЛОТНЕ СНАГЕ)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</row>
    <row r="3" ht="15.75">
      <c r="B3" s="110" t="str">
        <f>+CONCATENATE('Poc. strana'!$A$23," ",'Poc. strana'!$C$23)</f>
        <v>Назив енергетског субјекта: </v>
      </c>
    </row>
    <row r="4" ht="15.75">
      <c r="B4" s="111" t="str">
        <f>+CONCATENATE('Poc. strana'!$A$37," ",'Poc. strana'!$C$37)</f>
        <v>Датум обраде: </v>
      </c>
    </row>
    <row r="6" spans="2:69" s="3" customFormat="1" ht="17.25" customHeight="1">
      <c r="B6" s="1"/>
      <c r="C6" s="2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</row>
    <row r="7" spans="1:16" s="3" customFormat="1" ht="17.25" customHeight="1">
      <c r="A7" s="5"/>
      <c r="B7" s="275" t="s">
        <v>126</v>
      </c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</row>
    <row r="9" ht="15.75" customHeight="1" thickBot="1">
      <c r="H9" s="14"/>
    </row>
    <row r="10" spans="2:16" ht="17.25" customHeight="1" thickTop="1">
      <c r="B10" s="66" t="s">
        <v>19</v>
      </c>
      <c r="C10" s="286">
        <f>+IF('Poc. strana'!C24=0,"",'Poc. strana'!C24)</f>
      </c>
      <c r="D10" s="287"/>
      <c r="E10" s="279" t="s">
        <v>37</v>
      </c>
      <c r="F10" s="279"/>
      <c r="G10" s="279"/>
      <c r="H10" s="279"/>
      <c r="I10" s="279"/>
      <c r="J10" s="279"/>
      <c r="K10" s="279"/>
      <c r="L10" s="279"/>
      <c r="M10" s="279"/>
      <c r="N10" s="279" t="s">
        <v>38</v>
      </c>
      <c r="O10" s="279"/>
      <c r="P10" s="280"/>
    </row>
    <row r="11" spans="2:16" ht="16.5" customHeight="1">
      <c r="B11" s="67" t="s">
        <v>22</v>
      </c>
      <c r="C11" s="277"/>
      <c r="D11" s="278"/>
      <c r="E11" s="284" t="s">
        <v>42</v>
      </c>
      <c r="F11" s="282"/>
      <c r="G11" s="283"/>
      <c r="H11" s="281" t="s">
        <v>41</v>
      </c>
      <c r="I11" s="282"/>
      <c r="J11" s="283"/>
      <c r="K11" s="284" t="s">
        <v>40</v>
      </c>
      <c r="L11" s="282"/>
      <c r="M11" s="283"/>
      <c r="N11" s="284" t="s">
        <v>39</v>
      </c>
      <c r="O11" s="282"/>
      <c r="P11" s="285"/>
    </row>
    <row r="12" spans="2:16" ht="15.75">
      <c r="B12" s="55" t="s">
        <v>0</v>
      </c>
      <c r="C12" s="58" t="s">
        <v>8</v>
      </c>
      <c r="D12" s="57" t="s">
        <v>20</v>
      </c>
      <c r="E12" s="58" t="s">
        <v>21</v>
      </c>
      <c r="F12" s="273" t="s">
        <v>23</v>
      </c>
      <c r="G12" s="273"/>
      <c r="H12" s="58" t="s">
        <v>21</v>
      </c>
      <c r="I12" s="273" t="s">
        <v>23</v>
      </c>
      <c r="J12" s="273"/>
      <c r="K12" s="58" t="s">
        <v>21</v>
      </c>
      <c r="L12" s="273" t="s">
        <v>23</v>
      </c>
      <c r="M12" s="273"/>
      <c r="N12" s="58" t="s">
        <v>21</v>
      </c>
      <c r="O12" s="273" t="s">
        <v>23</v>
      </c>
      <c r="P12" s="274"/>
    </row>
    <row r="13" spans="2:16" ht="15.75">
      <c r="B13" s="51">
        <v>1</v>
      </c>
      <c r="C13" s="52" t="s">
        <v>30</v>
      </c>
      <c r="D13" s="53"/>
      <c r="E13" s="54"/>
      <c r="F13" s="58" t="s">
        <v>35</v>
      </c>
      <c r="G13" s="58" t="s">
        <v>36</v>
      </c>
      <c r="H13" s="54"/>
      <c r="I13" s="58" t="s">
        <v>35</v>
      </c>
      <c r="J13" s="58" t="s">
        <v>36</v>
      </c>
      <c r="K13" s="54"/>
      <c r="L13" s="58" t="s">
        <v>35</v>
      </c>
      <c r="M13" s="58" t="s">
        <v>36</v>
      </c>
      <c r="N13" s="54"/>
      <c r="O13" s="58" t="s">
        <v>35</v>
      </c>
      <c r="P13" s="59" t="s">
        <v>36</v>
      </c>
    </row>
    <row r="14" spans="2:16" ht="15.75">
      <c r="B14" s="60">
        <v>2</v>
      </c>
      <c r="C14" s="61" t="s">
        <v>110</v>
      </c>
      <c r="D14" s="62" t="s">
        <v>18</v>
      </c>
      <c r="E14" s="81"/>
      <c r="F14" s="82"/>
      <c r="G14" s="82"/>
      <c r="H14" s="81"/>
      <c r="I14" s="82"/>
      <c r="J14" s="82"/>
      <c r="K14" s="81"/>
      <c r="L14" s="82"/>
      <c r="M14" s="82"/>
      <c r="N14" s="81"/>
      <c r="O14" s="82"/>
      <c r="P14" s="83"/>
    </row>
    <row r="15" spans="2:16" ht="15.75">
      <c r="B15" s="63">
        <v>3</v>
      </c>
      <c r="C15" s="226" t="s">
        <v>121</v>
      </c>
      <c r="D15" s="65" t="s">
        <v>18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4"/>
    </row>
    <row r="16" spans="2:16" ht="15.75">
      <c r="B16" s="63">
        <v>4</v>
      </c>
      <c r="C16" s="226" t="s">
        <v>59</v>
      </c>
      <c r="D16" s="65" t="s">
        <v>18</v>
      </c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4"/>
    </row>
    <row r="17" spans="2:16" ht="15.75">
      <c r="B17" s="63">
        <v>5</v>
      </c>
      <c r="C17" s="226" t="s">
        <v>60</v>
      </c>
      <c r="D17" s="65" t="s">
        <v>18</v>
      </c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4"/>
    </row>
    <row r="18" spans="2:16" ht="15.75">
      <c r="B18" s="63">
        <v>6</v>
      </c>
      <c r="C18" s="226" t="s">
        <v>122</v>
      </c>
      <c r="D18" s="65" t="s">
        <v>88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4"/>
    </row>
    <row r="19" spans="2:16" ht="15.75">
      <c r="B19" s="63">
        <v>7</v>
      </c>
      <c r="C19" s="226" t="s">
        <v>31</v>
      </c>
      <c r="D19" s="65" t="s">
        <v>88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4"/>
    </row>
    <row r="20" spans="2:16" ht="15.75" customHeight="1">
      <c r="B20" s="63">
        <v>8</v>
      </c>
      <c r="C20" s="226" t="s">
        <v>123</v>
      </c>
      <c r="D20" s="65" t="s">
        <v>34</v>
      </c>
      <c r="E20" s="81"/>
      <c r="F20" s="69"/>
      <c r="G20" s="69"/>
      <c r="H20" s="81"/>
      <c r="I20" s="69"/>
      <c r="J20" s="69"/>
      <c r="K20" s="81"/>
      <c r="L20" s="69"/>
      <c r="M20" s="69"/>
      <c r="N20" s="81"/>
      <c r="O20" s="69"/>
      <c r="P20" s="70"/>
    </row>
    <row r="21" spans="2:16" ht="15.75">
      <c r="B21" s="63">
        <v>9</v>
      </c>
      <c r="C21" s="64" t="s">
        <v>32</v>
      </c>
      <c r="D21" s="65" t="s">
        <v>34</v>
      </c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70"/>
    </row>
    <row r="22" spans="2:16" ht="15.75">
      <c r="B22" s="63">
        <v>10</v>
      </c>
      <c r="C22" s="64" t="s">
        <v>33</v>
      </c>
      <c r="D22" s="65" t="s">
        <v>17</v>
      </c>
      <c r="E22" s="96"/>
      <c r="F22" s="69"/>
      <c r="G22" s="69"/>
      <c r="H22" s="96"/>
      <c r="I22" s="69"/>
      <c r="J22" s="69"/>
      <c r="K22" s="96"/>
      <c r="L22" s="69"/>
      <c r="M22" s="69"/>
      <c r="N22" s="96"/>
      <c r="O22" s="69"/>
      <c r="P22" s="70"/>
    </row>
    <row r="23" spans="2:16" ht="15.75" customHeight="1">
      <c r="B23" s="63">
        <v>11</v>
      </c>
      <c r="C23" s="64" t="s">
        <v>89</v>
      </c>
      <c r="D23" s="65" t="s">
        <v>45</v>
      </c>
      <c r="E23" s="96"/>
      <c r="F23" s="69"/>
      <c r="G23" s="69"/>
      <c r="H23" s="96"/>
      <c r="I23" s="69"/>
      <c r="J23" s="69"/>
      <c r="K23" s="96"/>
      <c r="L23" s="69"/>
      <c r="M23" s="69"/>
      <c r="N23" s="96"/>
      <c r="O23" s="69"/>
      <c r="P23" s="70"/>
    </row>
    <row r="24" spans="2:16" ht="15.75">
      <c r="B24" s="63">
        <v>12</v>
      </c>
      <c r="C24" s="41" t="s">
        <v>79</v>
      </c>
      <c r="D24" s="65" t="s">
        <v>17</v>
      </c>
      <c r="E24" s="96"/>
      <c r="F24" s="69"/>
      <c r="G24" s="69"/>
      <c r="H24" s="96"/>
      <c r="I24" s="69"/>
      <c r="J24" s="69"/>
      <c r="K24" s="96"/>
      <c r="L24" s="69"/>
      <c r="M24" s="69"/>
      <c r="N24" s="96"/>
      <c r="O24" s="69"/>
      <c r="P24" s="70"/>
    </row>
    <row r="25" spans="2:16" ht="15.75">
      <c r="B25" s="154">
        <v>13</v>
      </c>
      <c r="C25" s="232" t="s">
        <v>82</v>
      </c>
      <c r="D25" s="155" t="s">
        <v>17</v>
      </c>
      <c r="E25" s="117"/>
      <c r="F25" s="79"/>
      <c r="G25" s="79"/>
      <c r="H25" s="117"/>
      <c r="I25" s="79"/>
      <c r="J25" s="79"/>
      <c r="K25" s="117"/>
      <c r="L25" s="79"/>
      <c r="M25" s="79"/>
      <c r="N25" s="117"/>
      <c r="O25" s="79"/>
      <c r="P25" s="80"/>
    </row>
    <row r="26" spans="2:16" ht="15.75">
      <c r="B26" s="55">
        <v>14</v>
      </c>
      <c r="C26" s="241" t="s">
        <v>131</v>
      </c>
      <c r="D26" s="57" t="s">
        <v>132</v>
      </c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8"/>
    </row>
    <row r="27" spans="2:16" ht="15.75">
      <c r="B27" s="55">
        <v>15</v>
      </c>
      <c r="C27" s="56" t="s">
        <v>25</v>
      </c>
      <c r="D27" s="57" t="s">
        <v>73</v>
      </c>
      <c r="E27" s="245"/>
      <c r="F27" s="246"/>
      <c r="G27" s="246"/>
      <c r="H27" s="245"/>
      <c r="I27" s="246"/>
      <c r="J27" s="246"/>
      <c r="K27" s="245"/>
      <c r="L27" s="246"/>
      <c r="M27" s="246"/>
      <c r="N27" s="242"/>
      <c r="O27" s="243"/>
      <c r="P27" s="244"/>
    </row>
    <row r="28" spans="2:16" ht="15.75">
      <c r="B28" s="233">
        <v>16</v>
      </c>
      <c r="C28" s="234" t="s">
        <v>26</v>
      </c>
      <c r="D28" s="235" t="s">
        <v>73</v>
      </c>
      <c r="E28" s="236"/>
      <c r="F28" s="237"/>
      <c r="G28" s="237"/>
      <c r="H28" s="236"/>
      <c r="I28" s="237"/>
      <c r="J28" s="237"/>
      <c r="K28" s="236"/>
      <c r="L28" s="237"/>
      <c r="M28" s="237"/>
      <c r="N28" s="238"/>
      <c r="O28" s="239"/>
      <c r="P28" s="240"/>
    </row>
    <row r="29" spans="2:16" ht="15.75">
      <c r="B29" s="55">
        <v>17</v>
      </c>
      <c r="C29" s="56" t="s">
        <v>143</v>
      </c>
      <c r="D29" s="57" t="s">
        <v>65</v>
      </c>
      <c r="E29" s="118"/>
      <c r="F29" s="72"/>
      <c r="G29" s="72"/>
      <c r="H29" s="119"/>
      <c r="I29" s="72"/>
      <c r="J29" s="72"/>
      <c r="K29" s="119"/>
      <c r="L29" s="72"/>
      <c r="M29" s="72"/>
      <c r="N29" s="119"/>
      <c r="O29" s="72"/>
      <c r="P29" s="73"/>
    </row>
    <row r="30" spans="2:16" ht="15.75">
      <c r="B30" s="60">
        <v>17.1</v>
      </c>
      <c r="C30" s="61" t="s">
        <v>47</v>
      </c>
      <c r="D30" s="126" t="s">
        <v>144</v>
      </c>
      <c r="E30" s="98"/>
      <c r="F30" s="68"/>
      <c r="G30" s="68"/>
      <c r="H30" s="98"/>
      <c r="I30" s="68"/>
      <c r="J30" s="68"/>
      <c r="K30" s="98"/>
      <c r="L30" s="68"/>
      <c r="M30" s="68"/>
      <c r="N30" s="98"/>
      <c r="O30" s="68"/>
      <c r="P30" s="125"/>
    </row>
    <row r="31" spans="2:16" ht="15.75">
      <c r="B31" s="63">
        <v>17.2</v>
      </c>
      <c r="C31" s="64" t="s">
        <v>66</v>
      </c>
      <c r="D31" s="75" t="s">
        <v>29</v>
      </c>
      <c r="E31" s="96"/>
      <c r="F31" s="69"/>
      <c r="G31" s="69"/>
      <c r="H31" s="96"/>
      <c r="I31" s="69"/>
      <c r="J31" s="69"/>
      <c r="K31" s="96"/>
      <c r="L31" s="69"/>
      <c r="M31" s="69"/>
      <c r="N31" s="96"/>
      <c r="O31" s="69"/>
      <c r="P31" s="70"/>
    </row>
    <row r="32" spans="2:16" ht="15.75">
      <c r="B32" s="267">
        <v>17.3</v>
      </c>
      <c r="C32" s="269" t="s">
        <v>48</v>
      </c>
      <c r="D32" s="75" t="s">
        <v>29</v>
      </c>
      <c r="E32" s="96"/>
      <c r="F32" s="69"/>
      <c r="G32" s="69"/>
      <c r="H32" s="96"/>
      <c r="I32" s="69"/>
      <c r="J32" s="69"/>
      <c r="K32" s="96"/>
      <c r="L32" s="69"/>
      <c r="M32" s="69"/>
      <c r="N32" s="96"/>
      <c r="O32" s="69"/>
      <c r="P32" s="70"/>
    </row>
    <row r="33" spans="2:16" ht="15.75">
      <c r="B33" s="271"/>
      <c r="C33" s="272"/>
      <c r="D33" s="75" t="s">
        <v>78</v>
      </c>
      <c r="E33" s="96"/>
      <c r="F33" s="69"/>
      <c r="G33" s="69"/>
      <c r="H33" s="96"/>
      <c r="I33" s="69"/>
      <c r="J33" s="69"/>
      <c r="K33" s="96"/>
      <c r="L33" s="69"/>
      <c r="M33" s="69"/>
      <c r="N33" s="96"/>
      <c r="O33" s="69"/>
      <c r="P33" s="70"/>
    </row>
    <row r="34" spans="2:16" ht="15.75">
      <c r="B34" s="267">
        <v>17.4</v>
      </c>
      <c r="C34" s="269" t="s">
        <v>75</v>
      </c>
      <c r="D34" s="75" t="s">
        <v>29</v>
      </c>
      <c r="E34" s="96"/>
      <c r="F34" s="69"/>
      <c r="G34" s="69"/>
      <c r="H34" s="96"/>
      <c r="I34" s="69"/>
      <c r="J34" s="69"/>
      <c r="K34" s="96"/>
      <c r="L34" s="69"/>
      <c r="M34" s="69"/>
      <c r="N34" s="96"/>
      <c r="O34" s="69"/>
      <c r="P34" s="70"/>
    </row>
    <row r="35" spans="2:16" ht="15.75">
      <c r="B35" s="271"/>
      <c r="C35" s="272"/>
      <c r="D35" s="75" t="s">
        <v>78</v>
      </c>
      <c r="E35" s="96"/>
      <c r="F35" s="69"/>
      <c r="G35" s="69"/>
      <c r="H35" s="96"/>
      <c r="I35" s="69"/>
      <c r="J35" s="69"/>
      <c r="K35" s="96"/>
      <c r="L35" s="69"/>
      <c r="M35" s="69"/>
      <c r="N35" s="96"/>
      <c r="O35" s="69"/>
      <c r="P35" s="70"/>
    </row>
    <row r="36" spans="2:16" ht="15.75">
      <c r="B36" s="267">
        <v>17.5</v>
      </c>
      <c r="C36" s="269" t="s">
        <v>76</v>
      </c>
      <c r="D36" s="75" t="s">
        <v>29</v>
      </c>
      <c r="E36" s="96"/>
      <c r="F36" s="69"/>
      <c r="G36" s="69"/>
      <c r="H36" s="96"/>
      <c r="I36" s="69"/>
      <c r="J36" s="69"/>
      <c r="K36" s="96"/>
      <c r="L36" s="69"/>
      <c r="M36" s="69"/>
      <c r="N36" s="96"/>
      <c r="O36" s="69"/>
      <c r="P36" s="70"/>
    </row>
    <row r="37" spans="2:16" ht="15.75">
      <c r="B37" s="271"/>
      <c r="C37" s="272"/>
      <c r="D37" s="75" t="s">
        <v>78</v>
      </c>
      <c r="E37" s="96"/>
      <c r="F37" s="69"/>
      <c r="G37" s="69"/>
      <c r="H37" s="96"/>
      <c r="I37" s="69"/>
      <c r="J37" s="69"/>
      <c r="K37" s="96"/>
      <c r="L37" s="69"/>
      <c r="M37" s="69"/>
      <c r="N37" s="96"/>
      <c r="O37" s="69"/>
      <c r="P37" s="70"/>
    </row>
    <row r="38" spans="2:16" ht="15.75">
      <c r="B38" s="267">
        <v>17.6</v>
      </c>
      <c r="C38" s="269" t="s">
        <v>24</v>
      </c>
      <c r="D38" s="75" t="s">
        <v>29</v>
      </c>
      <c r="E38" s="96"/>
      <c r="F38" s="69"/>
      <c r="G38" s="69"/>
      <c r="H38" s="96"/>
      <c r="I38" s="69"/>
      <c r="J38" s="69"/>
      <c r="K38" s="96"/>
      <c r="L38" s="69"/>
      <c r="M38" s="69"/>
      <c r="N38" s="96"/>
      <c r="O38" s="69"/>
      <c r="P38" s="70"/>
    </row>
    <row r="39" spans="2:16" ht="15.75">
      <c r="B39" s="268"/>
      <c r="C39" s="270"/>
      <c r="D39" s="85" t="s">
        <v>78</v>
      </c>
      <c r="E39" s="117"/>
      <c r="F39" s="79"/>
      <c r="G39" s="79"/>
      <c r="H39" s="117"/>
      <c r="I39" s="79"/>
      <c r="J39" s="79"/>
      <c r="K39" s="117"/>
      <c r="L39" s="79"/>
      <c r="M39" s="79"/>
      <c r="N39" s="117"/>
      <c r="O39" s="79"/>
      <c r="P39" s="80"/>
    </row>
    <row r="40" spans="2:16" ht="15.75">
      <c r="B40" s="55">
        <v>18</v>
      </c>
      <c r="C40" s="56" t="s">
        <v>145</v>
      </c>
      <c r="D40" s="71"/>
      <c r="E40" s="127"/>
      <c r="F40" s="71"/>
      <c r="G40" s="71"/>
      <c r="H40" s="118"/>
      <c r="I40" s="71"/>
      <c r="J40" s="71"/>
      <c r="K40" s="118"/>
      <c r="L40" s="71"/>
      <c r="M40" s="71"/>
      <c r="N40" s="118"/>
      <c r="O40" s="71"/>
      <c r="P40" s="74"/>
    </row>
    <row r="41" spans="2:16" ht="15.75">
      <c r="B41" s="76">
        <v>18.1</v>
      </c>
      <c r="C41" s="77" t="s">
        <v>47</v>
      </c>
      <c r="D41" s="86" t="s">
        <v>77</v>
      </c>
      <c r="E41" s="97"/>
      <c r="F41" s="78"/>
      <c r="G41" s="78"/>
      <c r="H41" s="97"/>
      <c r="I41" s="78"/>
      <c r="J41" s="78"/>
      <c r="K41" s="97"/>
      <c r="L41" s="78"/>
      <c r="M41" s="78"/>
      <c r="N41" s="97"/>
      <c r="O41" s="78"/>
      <c r="P41" s="132"/>
    </row>
    <row r="42" spans="2:16" ht="15.75">
      <c r="B42" s="63">
        <v>18.2</v>
      </c>
      <c r="C42" s="64" t="s">
        <v>66</v>
      </c>
      <c r="D42" s="75" t="s">
        <v>29</v>
      </c>
      <c r="E42" s="96"/>
      <c r="F42" s="69"/>
      <c r="G42" s="69"/>
      <c r="H42" s="96"/>
      <c r="I42" s="69"/>
      <c r="J42" s="69"/>
      <c r="K42" s="96"/>
      <c r="L42" s="69"/>
      <c r="M42" s="69"/>
      <c r="N42" s="96"/>
      <c r="O42" s="69"/>
      <c r="P42" s="70"/>
    </row>
    <row r="43" spans="2:16" ht="15.75">
      <c r="B43" s="267">
        <v>18.3</v>
      </c>
      <c r="C43" s="269" t="s">
        <v>48</v>
      </c>
      <c r="D43" s="75" t="s">
        <v>29</v>
      </c>
      <c r="E43" s="96"/>
      <c r="F43" s="69"/>
      <c r="G43" s="69"/>
      <c r="H43" s="96"/>
      <c r="I43" s="69"/>
      <c r="J43" s="69"/>
      <c r="K43" s="96"/>
      <c r="L43" s="69"/>
      <c r="M43" s="69"/>
      <c r="N43" s="96"/>
      <c r="O43" s="69"/>
      <c r="P43" s="70"/>
    </row>
    <row r="44" spans="2:16" ht="15.75">
      <c r="B44" s="271"/>
      <c r="C44" s="272"/>
      <c r="D44" s="75" t="s">
        <v>78</v>
      </c>
      <c r="E44" s="96"/>
      <c r="F44" s="69"/>
      <c r="G44" s="69"/>
      <c r="H44" s="96"/>
      <c r="I44" s="69"/>
      <c r="J44" s="69"/>
      <c r="K44" s="96"/>
      <c r="L44" s="69"/>
      <c r="M44" s="69"/>
      <c r="N44" s="96"/>
      <c r="O44" s="69"/>
      <c r="P44" s="70"/>
    </row>
    <row r="45" spans="2:16" ht="15.75">
      <c r="B45" s="267">
        <v>18.4</v>
      </c>
      <c r="C45" s="269" t="s">
        <v>75</v>
      </c>
      <c r="D45" s="75" t="s">
        <v>29</v>
      </c>
      <c r="E45" s="96"/>
      <c r="F45" s="69"/>
      <c r="G45" s="69"/>
      <c r="H45" s="96"/>
      <c r="I45" s="69"/>
      <c r="J45" s="69"/>
      <c r="K45" s="96"/>
      <c r="L45" s="69"/>
      <c r="M45" s="69"/>
      <c r="N45" s="96"/>
      <c r="O45" s="69"/>
      <c r="P45" s="70"/>
    </row>
    <row r="46" spans="2:16" ht="15.75">
      <c r="B46" s="271"/>
      <c r="C46" s="272"/>
      <c r="D46" s="75" t="s">
        <v>78</v>
      </c>
      <c r="E46" s="96"/>
      <c r="F46" s="69"/>
      <c r="G46" s="69"/>
      <c r="H46" s="96"/>
      <c r="I46" s="69"/>
      <c r="J46" s="69"/>
      <c r="K46" s="96"/>
      <c r="L46" s="69"/>
      <c r="M46" s="69"/>
      <c r="N46" s="96"/>
      <c r="O46" s="69"/>
      <c r="P46" s="70"/>
    </row>
    <row r="47" spans="2:16" ht="15.75">
      <c r="B47" s="267">
        <v>18.5</v>
      </c>
      <c r="C47" s="269" t="s">
        <v>76</v>
      </c>
      <c r="D47" s="75" t="s">
        <v>29</v>
      </c>
      <c r="E47" s="96"/>
      <c r="F47" s="69"/>
      <c r="G47" s="69"/>
      <c r="H47" s="96"/>
      <c r="I47" s="69"/>
      <c r="J47" s="69"/>
      <c r="K47" s="96"/>
      <c r="L47" s="69"/>
      <c r="M47" s="69"/>
      <c r="N47" s="96"/>
      <c r="O47" s="69"/>
      <c r="P47" s="70"/>
    </row>
    <row r="48" spans="2:16" ht="15.75">
      <c r="B48" s="271"/>
      <c r="C48" s="272"/>
      <c r="D48" s="75" t="s">
        <v>78</v>
      </c>
      <c r="E48" s="96"/>
      <c r="F48" s="69"/>
      <c r="G48" s="69"/>
      <c r="H48" s="96"/>
      <c r="I48" s="69"/>
      <c r="J48" s="69"/>
      <c r="K48" s="96"/>
      <c r="L48" s="69"/>
      <c r="M48" s="69"/>
      <c r="N48" s="96"/>
      <c r="O48" s="69"/>
      <c r="P48" s="70"/>
    </row>
    <row r="49" spans="2:16" ht="15.75">
      <c r="B49" s="267">
        <v>18.6</v>
      </c>
      <c r="C49" s="269" t="s">
        <v>24</v>
      </c>
      <c r="D49" s="75" t="s">
        <v>29</v>
      </c>
      <c r="E49" s="96"/>
      <c r="F49" s="69"/>
      <c r="G49" s="69"/>
      <c r="H49" s="96"/>
      <c r="I49" s="69"/>
      <c r="J49" s="69"/>
      <c r="K49" s="96"/>
      <c r="L49" s="69"/>
      <c r="M49" s="69"/>
      <c r="N49" s="96"/>
      <c r="O49" s="69"/>
      <c r="P49" s="70"/>
    </row>
    <row r="50" spans="2:16" ht="15.75">
      <c r="B50" s="268"/>
      <c r="C50" s="270"/>
      <c r="D50" s="85" t="s">
        <v>78</v>
      </c>
      <c r="E50" s="117"/>
      <c r="F50" s="79"/>
      <c r="G50" s="79"/>
      <c r="H50" s="117"/>
      <c r="I50" s="79"/>
      <c r="J50" s="79"/>
      <c r="K50" s="117"/>
      <c r="L50" s="79"/>
      <c r="M50" s="79"/>
      <c r="N50" s="117"/>
      <c r="O50" s="79"/>
      <c r="P50" s="80"/>
    </row>
    <row r="51" spans="2:16" ht="16.5" thickBot="1">
      <c r="B51" s="124">
        <v>19</v>
      </c>
      <c r="C51" s="122" t="s">
        <v>146</v>
      </c>
      <c r="D51" s="123"/>
      <c r="E51" s="130"/>
      <c r="F51" s="123"/>
      <c r="G51" s="123"/>
      <c r="H51" s="130"/>
      <c r="I51" s="130"/>
      <c r="J51" s="130"/>
      <c r="K51" s="130"/>
      <c r="L51" s="130"/>
      <c r="M51" s="130"/>
      <c r="N51" s="130"/>
      <c r="O51" s="130"/>
      <c r="P51" s="131"/>
    </row>
    <row r="52" ht="16.5" thickTop="1">
      <c r="B52" s="43" t="s">
        <v>116</v>
      </c>
    </row>
    <row r="53" ht="15.75">
      <c r="B53" s="43" t="s">
        <v>147</v>
      </c>
    </row>
  </sheetData>
  <sheetProtection/>
  <mergeCells count="30">
    <mergeCell ref="B2:Q2"/>
    <mergeCell ref="B7:P7"/>
    <mergeCell ref="C11:D11"/>
    <mergeCell ref="N10:P10"/>
    <mergeCell ref="H11:J11"/>
    <mergeCell ref="K11:M11"/>
    <mergeCell ref="N11:P11"/>
    <mergeCell ref="E11:G11"/>
    <mergeCell ref="E10:M10"/>
    <mergeCell ref="C10:D10"/>
    <mergeCell ref="F12:G12"/>
    <mergeCell ref="I12:J12"/>
    <mergeCell ref="L12:M12"/>
    <mergeCell ref="O12:P12"/>
    <mergeCell ref="B32:B33"/>
    <mergeCell ref="C32:C33"/>
    <mergeCell ref="B34:B35"/>
    <mergeCell ref="C34:C35"/>
    <mergeCell ref="B36:B37"/>
    <mergeCell ref="C36:C37"/>
    <mergeCell ref="B38:B39"/>
    <mergeCell ref="C38:C39"/>
    <mergeCell ref="B49:B50"/>
    <mergeCell ref="C49:C50"/>
    <mergeCell ref="B43:B44"/>
    <mergeCell ref="C43:C44"/>
    <mergeCell ref="B45:B46"/>
    <mergeCell ref="C45:C46"/>
    <mergeCell ref="B47:B48"/>
    <mergeCell ref="C47:C48"/>
  </mergeCells>
  <printOptions horizontalCentered="1"/>
  <pageMargins left="0.25" right="0.25" top="0.33" bottom="0.38" header="0.21" footer="0.17"/>
  <pageSetup fitToHeight="1" fitToWidth="1" horizontalDpi="600" verticalDpi="600" orientation="landscape" paperSize="9" scale="70" r:id="rId1"/>
  <headerFooter alignWithMargins="0">
    <oddFooter>&amp;CСтрана &amp;P од &amp;N</oddFooter>
  </headerFooter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T78"/>
  <sheetViews>
    <sheetView showGridLines="0" zoomScalePageLayoutView="0" workbookViewId="0" topLeftCell="A10">
      <selection activeCell="B7" sqref="B7:Q7"/>
    </sheetView>
  </sheetViews>
  <sheetFormatPr defaultColWidth="9.140625" defaultRowHeight="12.75"/>
  <cols>
    <col min="1" max="1" width="2.140625" style="6" customWidth="1"/>
    <col min="2" max="2" width="10.00390625" style="6" customWidth="1"/>
    <col min="3" max="3" width="49.00390625" style="6" customWidth="1"/>
    <col min="4" max="4" width="10.00390625" style="6" customWidth="1"/>
    <col min="5" max="16" width="9.7109375" style="6" customWidth="1"/>
    <col min="17" max="16384" width="9.140625" style="6" customWidth="1"/>
  </cols>
  <sheetData>
    <row r="1" spans="1:2" ht="15.75">
      <c r="A1" s="43"/>
      <c r="B1" s="43" t="s">
        <v>69</v>
      </c>
    </row>
    <row r="2" spans="2:16" ht="15.75">
      <c r="B2" s="266" t="str">
        <f>+'Poc. strana'!$A$15&amp;" "&amp;'Poc. strana'!$B$15</f>
        <v>Делатност: КОМБИНОВАНА ПРОИЗВОДЊА ЕЛЕКТРИЧНЕ И ТОПЛОТНЕ ЕНЕРГИЈЕ (У ТЕРМОЕЛЕКТРАНАМА-ТОПЛАНАМА У ОБЈЕКТИМА ПРЕКО 1MW УКУПНЕ ОДОБРЕНЕ СНАГЕ ПРИКЉУЧКА И ПРЕКО 1MW УКУПНЕ ТОПЛОТНЕ СНАГЕ)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</row>
    <row r="3" ht="15.75">
      <c r="B3" s="110" t="str">
        <f>+CONCATENATE('Poc. strana'!$A$23," ",'Poc. strana'!$C$23)</f>
        <v>Назив енергетског субјекта: </v>
      </c>
    </row>
    <row r="4" ht="15.75">
      <c r="B4" s="111" t="str">
        <f>+CONCATENATE('Poc. strana'!$A$37," ",'Poc. strana'!$C$37)</f>
        <v>Датум обраде: </v>
      </c>
    </row>
    <row r="6" spans="2:72" s="3" customFormat="1" ht="17.25" customHeight="1">
      <c r="B6" s="1"/>
      <c r="C6" s="2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</row>
    <row r="7" spans="1:17" s="3" customFormat="1" ht="17.25" customHeight="1">
      <c r="A7" s="5"/>
      <c r="B7" s="275" t="s">
        <v>125</v>
      </c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</row>
    <row r="8" spans="2:9" ht="15.75">
      <c r="B8" s="301"/>
      <c r="C8" s="301"/>
      <c r="D8" s="301"/>
      <c r="E8" s="301"/>
      <c r="F8" s="301"/>
      <c r="G8" s="301"/>
      <c r="H8" s="301"/>
      <c r="I8" s="302"/>
    </row>
    <row r="9" ht="16.5" thickBot="1"/>
    <row r="10" spans="2:17" ht="16.5" thickTop="1">
      <c r="B10" s="16" t="s">
        <v>71</v>
      </c>
      <c r="C10" s="170">
        <f>+'Poc. strana'!C27</f>
        <v>2023</v>
      </c>
      <c r="D10" s="290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</row>
    <row r="11" spans="2:17" ht="15.75">
      <c r="B11" s="17" t="s">
        <v>19</v>
      </c>
      <c r="C11" s="168">
        <f>+IF(('3.1 Osnovni teh. pod. TE-TO'!$C$10:$D$10)=0,"",'3.1 Osnovni teh. pod. TE-TO'!$C$10:$D$10)</f>
      </c>
      <c r="D11" s="292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</row>
    <row r="12" spans="2:17" ht="16.5" thickBot="1">
      <c r="B12" s="18" t="s">
        <v>58</v>
      </c>
      <c r="C12" s="167" t="s">
        <v>27</v>
      </c>
      <c r="D12" s="45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</row>
    <row r="13" spans="2:17" ht="16.5" customHeight="1" thickTop="1">
      <c r="B13" s="293" t="s">
        <v>80</v>
      </c>
      <c r="C13" s="295" t="s">
        <v>8</v>
      </c>
      <c r="D13" s="296" t="s">
        <v>20</v>
      </c>
      <c r="E13" s="298" t="s">
        <v>62</v>
      </c>
      <c r="F13" s="299"/>
      <c r="G13" s="299"/>
      <c r="H13" s="299"/>
      <c r="I13" s="300"/>
      <c r="J13" s="300"/>
      <c r="K13" s="300"/>
      <c r="L13" s="300"/>
      <c r="M13" s="300"/>
      <c r="N13" s="300"/>
      <c r="O13" s="300"/>
      <c r="P13" s="300"/>
      <c r="Q13" s="99" t="s">
        <v>81</v>
      </c>
    </row>
    <row r="14" spans="2:17" ht="15.75">
      <c r="B14" s="294"/>
      <c r="C14" s="295"/>
      <c r="D14" s="297"/>
      <c r="E14" s="19" t="s">
        <v>1</v>
      </c>
      <c r="F14" s="19" t="s">
        <v>2</v>
      </c>
      <c r="G14" s="19" t="s">
        <v>3</v>
      </c>
      <c r="H14" s="19" t="s">
        <v>49</v>
      </c>
      <c r="I14" s="19" t="s">
        <v>50</v>
      </c>
      <c r="J14" s="19" t="s">
        <v>51</v>
      </c>
      <c r="K14" s="19" t="s">
        <v>52</v>
      </c>
      <c r="L14" s="19" t="s">
        <v>53</v>
      </c>
      <c r="M14" s="19" t="s">
        <v>54</v>
      </c>
      <c r="N14" s="19" t="s">
        <v>55</v>
      </c>
      <c r="O14" s="19" t="s">
        <v>56</v>
      </c>
      <c r="P14" s="20" t="s">
        <v>57</v>
      </c>
      <c r="Q14" s="21" t="s">
        <v>61</v>
      </c>
    </row>
    <row r="15" spans="2:17" ht="15.75" customHeight="1">
      <c r="B15" s="22">
        <v>1</v>
      </c>
      <c r="C15" s="23" t="s">
        <v>94</v>
      </c>
      <c r="D15" s="24" t="s">
        <v>18</v>
      </c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3"/>
      <c r="Q15" s="135">
        <f>MAX(E15:P15)</f>
        <v>0</v>
      </c>
    </row>
    <row r="16" spans="2:17" ht="16.5" customHeight="1">
      <c r="B16" s="33">
        <v>2</v>
      </c>
      <c r="C16" s="88" t="s">
        <v>95</v>
      </c>
      <c r="D16" s="34" t="s">
        <v>18</v>
      </c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44"/>
      <c r="Q16" s="145">
        <f>MIN(E16:P16)</f>
        <v>0</v>
      </c>
    </row>
    <row r="17" spans="2:17" ht="15.75">
      <c r="B17" s="30">
        <v>3</v>
      </c>
      <c r="C17" s="31" t="s">
        <v>68</v>
      </c>
      <c r="D17" s="32" t="s">
        <v>43</v>
      </c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15"/>
      <c r="Q17" s="138">
        <f aca="true" t="shared" si="0" ref="Q17:Q23">SUM(E17:P17)</f>
        <v>0</v>
      </c>
    </row>
    <row r="18" spans="2:17" ht="15.75">
      <c r="B18" s="25">
        <v>4</v>
      </c>
      <c r="C18" s="26" t="s">
        <v>64</v>
      </c>
      <c r="D18" s="27" t="s">
        <v>44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40"/>
      <c r="Q18" s="141">
        <f t="shared" si="0"/>
        <v>0</v>
      </c>
    </row>
    <row r="19" spans="2:17" ht="16.5">
      <c r="B19" s="25">
        <v>5</v>
      </c>
      <c r="C19" s="26" t="s">
        <v>67</v>
      </c>
      <c r="D19" s="27" t="s">
        <v>87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40"/>
      <c r="Q19" s="141">
        <f t="shared" si="0"/>
        <v>0</v>
      </c>
    </row>
    <row r="20" spans="2:17" ht="15.75">
      <c r="B20" s="25">
        <v>6</v>
      </c>
      <c r="C20" s="28" t="s">
        <v>93</v>
      </c>
      <c r="D20" s="27" t="s">
        <v>43</v>
      </c>
      <c r="E20" s="142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40"/>
      <c r="Q20" s="141">
        <f>SUM(E20:P20)</f>
        <v>0</v>
      </c>
    </row>
    <row r="21" spans="2:17" ht="15.75">
      <c r="B21" s="25">
        <v>7</v>
      </c>
      <c r="C21" s="26" t="s">
        <v>124</v>
      </c>
      <c r="D21" s="27" t="s">
        <v>43</v>
      </c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40"/>
      <c r="Q21" s="141">
        <f t="shared" si="0"/>
        <v>0</v>
      </c>
    </row>
    <row r="22" spans="2:17" ht="15.75">
      <c r="B22" s="25">
        <v>8</v>
      </c>
      <c r="C22" s="28" t="s">
        <v>119</v>
      </c>
      <c r="D22" s="48" t="s">
        <v>115</v>
      </c>
      <c r="E22" s="15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7"/>
      <c r="Q22" s="141">
        <f t="shared" si="0"/>
        <v>0</v>
      </c>
    </row>
    <row r="23" spans="2:17" ht="15.75">
      <c r="B23" s="25">
        <v>9</v>
      </c>
      <c r="C23" s="224" t="s">
        <v>118</v>
      </c>
      <c r="D23" s="48" t="s">
        <v>92</v>
      </c>
      <c r="E23" s="15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7"/>
      <c r="Q23" s="159">
        <f t="shared" si="0"/>
        <v>0</v>
      </c>
    </row>
    <row r="24" spans="2:17" ht="15.75">
      <c r="B24" s="90">
        <v>10</v>
      </c>
      <c r="C24" s="225" t="s">
        <v>120</v>
      </c>
      <c r="D24" s="91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8"/>
    </row>
    <row r="25" spans="2:17" ht="15.75">
      <c r="B25" s="30">
        <v>10.1</v>
      </c>
      <c r="C25" s="89" t="s">
        <v>84</v>
      </c>
      <c r="D25" s="35" t="s">
        <v>18</v>
      </c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60"/>
      <c r="Q25" s="208">
        <f>SUM(E25:P25)</f>
        <v>0</v>
      </c>
    </row>
    <row r="26" spans="2:17" ht="15.75">
      <c r="B26" s="47">
        <v>10.2</v>
      </c>
      <c r="C26" s="89" t="s">
        <v>85</v>
      </c>
      <c r="D26" s="35" t="s">
        <v>18</v>
      </c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61"/>
      <c r="Q26" s="141">
        <f>SUM(E26:P26)</f>
        <v>0</v>
      </c>
    </row>
    <row r="27" spans="2:17" ht="15.75">
      <c r="B27" s="33">
        <v>10.3</v>
      </c>
      <c r="C27" s="89" t="s">
        <v>86</v>
      </c>
      <c r="D27" s="50" t="s">
        <v>18</v>
      </c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62"/>
      <c r="Q27" s="209">
        <f>SUM(E27:P27)</f>
        <v>0</v>
      </c>
    </row>
    <row r="28" spans="2:17" ht="15.75">
      <c r="B28" s="90">
        <v>11</v>
      </c>
      <c r="C28" s="164" t="s">
        <v>137</v>
      </c>
      <c r="D28" s="199"/>
      <c r="E28" s="205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0"/>
    </row>
    <row r="29" spans="2:17" ht="15.75">
      <c r="B29" s="49">
        <v>11.1</v>
      </c>
      <c r="C29" s="89" t="s">
        <v>111</v>
      </c>
      <c r="D29" s="203" t="s">
        <v>135</v>
      </c>
      <c r="E29" s="147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9"/>
      <c r="Q29" s="208">
        <f>SUM(E29:P29)</f>
        <v>0</v>
      </c>
    </row>
    <row r="30" spans="2:17" ht="15.75">
      <c r="B30" s="47">
        <v>11.2</v>
      </c>
      <c r="C30" s="89" t="s">
        <v>113</v>
      </c>
      <c r="D30" s="29" t="s">
        <v>135</v>
      </c>
      <c r="E30" s="15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7"/>
      <c r="Q30" s="141">
        <f>SUM(E30:P30)</f>
        <v>0</v>
      </c>
    </row>
    <row r="31" spans="2:17" ht="15.75">
      <c r="B31" s="47">
        <v>11.3</v>
      </c>
      <c r="C31" s="89" t="s">
        <v>112</v>
      </c>
      <c r="D31" s="29" t="s">
        <v>135</v>
      </c>
      <c r="E31" s="15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7"/>
      <c r="Q31" s="141">
        <f>SUM(E31:P31)</f>
        <v>0</v>
      </c>
    </row>
    <row r="32" spans="2:17" ht="15.75">
      <c r="B32" s="47">
        <v>11.4</v>
      </c>
      <c r="C32" s="89" t="s">
        <v>136</v>
      </c>
      <c r="D32" s="204" t="s">
        <v>135</v>
      </c>
      <c r="E32" s="251">
        <f>+E29+E30+E31</f>
        <v>0</v>
      </c>
      <c r="F32" s="251">
        <f aca="true" t="shared" si="1" ref="F32:P32">+F29+F30+F31</f>
        <v>0</v>
      </c>
      <c r="G32" s="251">
        <f t="shared" si="1"/>
        <v>0</v>
      </c>
      <c r="H32" s="251">
        <f t="shared" si="1"/>
        <v>0</v>
      </c>
      <c r="I32" s="251">
        <f t="shared" si="1"/>
        <v>0</v>
      </c>
      <c r="J32" s="251">
        <f t="shared" si="1"/>
        <v>0</v>
      </c>
      <c r="K32" s="251">
        <f t="shared" si="1"/>
        <v>0</v>
      </c>
      <c r="L32" s="251">
        <f t="shared" si="1"/>
        <v>0</v>
      </c>
      <c r="M32" s="251">
        <f t="shared" si="1"/>
        <v>0</v>
      </c>
      <c r="N32" s="251">
        <f t="shared" si="1"/>
        <v>0</v>
      </c>
      <c r="O32" s="251">
        <f t="shared" si="1"/>
        <v>0</v>
      </c>
      <c r="P32" s="251">
        <f t="shared" si="1"/>
        <v>0</v>
      </c>
      <c r="Q32" s="209">
        <f>SUM(E32:P32)</f>
        <v>0</v>
      </c>
    </row>
    <row r="33" spans="2:17" ht="15.75">
      <c r="B33" s="90">
        <v>12</v>
      </c>
      <c r="C33" s="164" t="s">
        <v>138</v>
      </c>
      <c r="D33" s="254" t="s">
        <v>142</v>
      </c>
      <c r="E33" s="288"/>
      <c r="F33" s="289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0"/>
    </row>
    <row r="34" spans="2:17" ht="15.75">
      <c r="B34" s="49">
        <v>12.1</v>
      </c>
      <c r="C34" s="89" t="s">
        <v>111</v>
      </c>
      <c r="D34" s="147"/>
      <c r="E34" s="147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9"/>
      <c r="Q34" s="208">
        <f>SUM(E34:P34)</f>
        <v>0</v>
      </c>
    </row>
    <row r="35" spans="2:17" ht="15.75">
      <c r="B35" s="47">
        <v>12.2</v>
      </c>
      <c r="C35" s="89" t="s">
        <v>113</v>
      </c>
      <c r="D35" s="156"/>
      <c r="E35" s="15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7"/>
      <c r="Q35" s="141">
        <f>SUM(E35:P35)</f>
        <v>0</v>
      </c>
    </row>
    <row r="36" spans="2:17" ht="15.75">
      <c r="B36" s="47">
        <v>12.3</v>
      </c>
      <c r="C36" s="89" t="s">
        <v>112</v>
      </c>
      <c r="D36" s="156"/>
      <c r="E36" s="15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7"/>
      <c r="Q36" s="141">
        <f>SUM(E36:P36)</f>
        <v>0</v>
      </c>
    </row>
    <row r="37" spans="2:17" ht="15.75">
      <c r="B37" s="47">
        <v>12.4</v>
      </c>
      <c r="C37" s="89" t="s">
        <v>140</v>
      </c>
      <c r="D37" s="156"/>
      <c r="E37" s="251">
        <f>+E34+E35+E36</f>
        <v>0</v>
      </c>
      <c r="F37" s="251">
        <f aca="true" t="shared" si="2" ref="F37:P37">+F34+F35+F36</f>
        <v>0</v>
      </c>
      <c r="G37" s="251">
        <f t="shared" si="2"/>
        <v>0</v>
      </c>
      <c r="H37" s="251">
        <f t="shared" si="2"/>
        <v>0</v>
      </c>
      <c r="I37" s="251">
        <f t="shared" si="2"/>
        <v>0</v>
      </c>
      <c r="J37" s="251">
        <f t="shared" si="2"/>
        <v>0</v>
      </c>
      <c r="K37" s="251">
        <f t="shared" si="2"/>
        <v>0</v>
      </c>
      <c r="L37" s="251">
        <f t="shared" si="2"/>
        <v>0</v>
      </c>
      <c r="M37" s="251">
        <f t="shared" si="2"/>
        <v>0</v>
      </c>
      <c r="N37" s="251">
        <f t="shared" si="2"/>
        <v>0</v>
      </c>
      <c r="O37" s="251">
        <f t="shared" si="2"/>
        <v>0</v>
      </c>
      <c r="P37" s="251">
        <f t="shared" si="2"/>
        <v>0</v>
      </c>
      <c r="Q37" s="209">
        <f>SUM(E37:P37)</f>
        <v>0</v>
      </c>
    </row>
    <row r="38" spans="2:17" ht="15.75">
      <c r="B38" s="90">
        <v>13</v>
      </c>
      <c r="C38" s="164" t="s">
        <v>139</v>
      </c>
      <c r="D38" s="254" t="s">
        <v>142</v>
      </c>
      <c r="E38" s="288"/>
      <c r="F38" s="289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0"/>
    </row>
    <row r="39" spans="2:17" ht="15.75">
      <c r="B39" s="201">
        <v>13.1</v>
      </c>
      <c r="C39" s="89" t="s">
        <v>111</v>
      </c>
      <c r="D39" s="147"/>
      <c r="E39" s="147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9"/>
      <c r="Q39" s="208">
        <f>SUM(E39:P39)</f>
        <v>0</v>
      </c>
    </row>
    <row r="40" spans="2:17" ht="15.75">
      <c r="B40" s="25">
        <v>13.2</v>
      </c>
      <c r="C40" s="89" t="s">
        <v>113</v>
      </c>
      <c r="D40" s="156"/>
      <c r="E40" s="15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7"/>
      <c r="Q40" s="141">
        <f>SUM(E40:P40)</f>
        <v>0</v>
      </c>
    </row>
    <row r="41" spans="2:17" ht="15.75">
      <c r="B41" s="25">
        <v>13.3</v>
      </c>
      <c r="C41" s="89" t="s">
        <v>112</v>
      </c>
      <c r="D41" s="156"/>
      <c r="E41" s="15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7"/>
      <c r="Q41" s="141">
        <f>SUM(E41:P41)</f>
        <v>0</v>
      </c>
    </row>
    <row r="42" spans="2:17" ht="16.5" thickBot="1">
      <c r="B42" s="202">
        <v>13.4</v>
      </c>
      <c r="C42" s="207" t="s">
        <v>141</v>
      </c>
      <c r="D42" s="253"/>
      <c r="E42" s="252">
        <f>+E39+E40+E41</f>
        <v>0</v>
      </c>
      <c r="F42" s="252">
        <f aca="true" t="shared" si="3" ref="F42:P42">+F39+F40+F41</f>
        <v>0</v>
      </c>
      <c r="G42" s="252">
        <f t="shared" si="3"/>
        <v>0</v>
      </c>
      <c r="H42" s="252">
        <f t="shared" si="3"/>
        <v>0</v>
      </c>
      <c r="I42" s="252">
        <f t="shared" si="3"/>
        <v>0</v>
      </c>
      <c r="J42" s="252">
        <f t="shared" si="3"/>
        <v>0</v>
      </c>
      <c r="K42" s="252">
        <f t="shared" si="3"/>
        <v>0</v>
      </c>
      <c r="L42" s="252">
        <f t="shared" si="3"/>
        <v>0</v>
      </c>
      <c r="M42" s="252">
        <f t="shared" si="3"/>
        <v>0</v>
      </c>
      <c r="N42" s="252">
        <f t="shared" si="3"/>
        <v>0</v>
      </c>
      <c r="O42" s="252">
        <f t="shared" si="3"/>
        <v>0</v>
      </c>
      <c r="P42" s="252">
        <f t="shared" si="3"/>
        <v>0</v>
      </c>
      <c r="Q42" s="163">
        <f>SUM(E42:P42)</f>
        <v>0</v>
      </c>
    </row>
    <row r="43" ht="17.25" thickBot="1" thickTop="1"/>
    <row r="44" spans="2:17" ht="16.5" thickTop="1">
      <c r="B44" s="16" t="s">
        <v>71</v>
      </c>
      <c r="C44" s="166">
        <f>+'Poc. strana'!C27</f>
        <v>2023</v>
      </c>
      <c r="D44" s="290"/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291"/>
      <c r="P44" s="291"/>
      <c r="Q44" s="291"/>
    </row>
    <row r="45" spans="2:17" ht="15.75">
      <c r="B45" s="17" t="s">
        <v>19</v>
      </c>
      <c r="C45" s="168">
        <f>+IF(('3.1 Osnovni teh. pod. TE-TO'!$C$10:$D$10)=0,"",'3.1 Osnovni teh. pod. TE-TO'!$C$10:$D$10)</f>
      </c>
      <c r="D45" s="292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</row>
    <row r="46" spans="2:17" ht="16.5" thickBot="1">
      <c r="B46" s="18" t="s">
        <v>58</v>
      </c>
      <c r="C46" s="167" t="s">
        <v>28</v>
      </c>
      <c r="D46" s="45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</row>
    <row r="47" spans="2:17" ht="16.5" thickTop="1">
      <c r="B47" s="293" t="s">
        <v>80</v>
      </c>
      <c r="C47" s="295" t="s">
        <v>8</v>
      </c>
      <c r="D47" s="296" t="s">
        <v>20</v>
      </c>
      <c r="E47" s="298" t="s">
        <v>62</v>
      </c>
      <c r="F47" s="299"/>
      <c r="G47" s="299"/>
      <c r="H47" s="299"/>
      <c r="I47" s="300"/>
      <c r="J47" s="300"/>
      <c r="K47" s="300"/>
      <c r="L47" s="300"/>
      <c r="M47" s="300"/>
      <c r="N47" s="300"/>
      <c r="O47" s="300"/>
      <c r="P47" s="300"/>
      <c r="Q47" s="15"/>
    </row>
    <row r="48" spans="2:17" ht="15.75">
      <c r="B48" s="294"/>
      <c r="C48" s="295"/>
      <c r="D48" s="297"/>
      <c r="E48" s="19" t="s">
        <v>1</v>
      </c>
      <c r="F48" s="19" t="s">
        <v>2</v>
      </c>
      <c r="G48" s="19" t="s">
        <v>3</v>
      </c>
      <c r="H48" s="19" t="s">
        <v>49</v>
      </c>
      <c r="I48" s="19" t="s">
        <v>50</v>
      </c>
      <c r="J48" s="19" t="s">
        <v>51</v>
      </c>
      <c r="K48" s="19" t="s">
        <v>52</v>
      </c>
      <c r="L48" s="19" t="s">
        <v>53</v>
      </c>
      <c r="M48" s="19" t="s">
        <v>54</v>
      </c>
      <c r="N48" s="19" t="s">
        <v>55</v>
      </c>
      <c r="O48" s="19" t="s">
        <v>56</v>
      </c>
      <c r="P48" s="20" t="s">
        <v>57</v>
      </c>
      <c r="Q48" s="21" t="s">
        <v>61</v>
      </c>
    </row>
    <row r="49" spans="2:17" ht="15.75">
      <c r="B49" s="22">
        <v>1</v>
      </c>
      <c r="C49" s="23" t="s">
        <v>94</v>
      </c>
      <c r="D49" s="24" t="s">
        <v>18</v>
      </c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3"/>
      <c r="Q49" s="135">
        <f>MAX(E49:P49)</f>
        <v>0</v>
      </c>
    </row>
    <row r="50" spans="2:17" ht="15.75">
      <c r="B50" s="33">
        <v>2</v>
      </c>
      <c r="C50" s="88" t="s">
        <v>95</v>
      </c>
      <c r="D50" s="34" t="s">
        <v>18</v>
      </c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44"/>
      <c r="Q50" s="145">
        <f>MIN(E50:P50)</f>
        <v>0</v>
      </c>
    </row>
    <row r="51" spans="2:17" ht="15.75">
      <c r="B51" s="30">
        <v>3</v>
      </c>
      <c r="C51" s="31" t="s">
        <v>68</v>
      </c>
      <c r="D51" s="32" t="s">
        <v>43</v>
      </c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15"/>
      <c r="Q51" s="138">
        <f aca="true" t="shared" si="4" ref="Q51:Q57">SUM(E51:P51)</f>
        <v>0</v>
      </c>
    </row>
    <row r="52" spans="2:17" ht="15.75">
      <c r="B52" s="25">
        <v>4</v>
      </c>
      <c r="C52" s="26" t="s">
        <v>64</v>
      </c>
      <c r="D52" s="27" t="s">
        <v>44</v>
      </c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40"/>
      <c r="Q52" s="141">
        <f t="shared" si="4"/>
        <v>0</v>
      </c>
    </row>
    <row r="53" spans="2:17" ht="16.5">
      <c r="B53" s="25">
        <v>5</v>
      </c>
      <c r="C53" s="26" t="s">
        <v>67</v>
      </c>
      <c r="D53" s="27" t="s">
        <v>87</v>
      </c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40"/>
      <c r="Q53" s="141">
        <f t="shared" si="4"/>
        <v>0</v>
      </c>
    </row>
    <row r="54" spans="2:17" ht="15.75">
      <c r="B54" s="25">
        <v>6</v>
      </c>
      <c r="C54" s="28" t="s">
        <v>93</v>
      </c>
      <c r="D54" s="27" t="s">
        <v>43</v>
      </c>
      <c r="E54" s="142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40"/>
      <c r="Q54" s="141">
        <f t="shared" si="4"/>
        <v>0</v>
      </c>
    </row>
    <row r="55" spans="2:17" ht="15.75">
      <c r="B55" s="25">
        <v>7</v>
      </c>
      <c r="C55" s="26" t="s">
        <v>124</v>
      </c>
      <c r="D55" s="27" t="s">
        <v>43</v>
      </c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40"/>
      <c r="Q55" s="141">
        <f t="shared" si="4"/>
        <v>0</v>
      </c>
    </row>
    <row r="56" spans="2:17" ht="15.75">
      <c r="B56" s="25">
        <v>8</v>
      </c>
      <c r="C56" s="28" t="s">
        <v>119</v>
      </c>
      <c r="D56" s="48" t="s">
        <v>115</v>
      </c>
      <c r="E56" s="15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7"/>
      <c r="Q56" s="141">
        <f t="shared" si="4"/>
        <v>0</v>
      </c>
    </row>
    <row r="57" spans="2:17" ht="15.75">
      <c r="B57" s="25">
        <v>9</v>
      </c>
      <c r="C57" s="28" t="s">
        <v>118</v>
      </c>
      <c r="D57" s="48" t="s">
        <v>92</v>
      </c>
      <c r="E57" s="15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7"/>
      <c r="Q57" s="159">
        <f t="shared" si="4"/>
        <v>0</v>
      </c>
    </row>
    <row r="58" spans="2:17" ht="15.75">
      <c r="B58" s="90">
        <v>10</v>
      </c>
      <c r="C58" s="164" t="s">
        <v>120</v>
      </c>
      <c r="D58" s="91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8"/>
    </row>
    <row r="59" spans="2:17" ht="15.75">
      <c r="B59" s="30">
        <v>10.1</v>
      </c>
      <c r="C59" s="89" t="s">
        <v>84</v>
      </c>
      <c r="D59" s="35" t="s">
        <v>18</v>
      </c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60"/>
      <c r="Q59" s="208">
        <f>SUM(E59:P59)</f>
        <v>0</v>
      </c>
    </row>
    <row r="60" spans="2:17" ht="15.75">
      <c r="B60" s="47">
        <v>10.2</v>
      </c>
      <c r="C60" s="89" t="s">
        <v>85</v>
      </c>
      <c r="D60" s="35" t="s">
        <v>18</v>
      </c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61"/>
      <c r="Q60" s="141">
        <f>SUM(E60:P60)</f>
        <v>0</v>
      </c>
    </row>
    <row r="61" spans="2:17" ht="15.75">
      <c r="B61" s="33">
        <v>10.3</v>
      </c>
      <c r="C61" s="89" t="s">
        <v>86</v>
      </c>
      <c r="D61" s="50" t="s">
        <v>18</v>
      </c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62"/>
      <c r="Q61" s="209">
        <f>SUM(E61:P61)</f>
        <v>0</v>
      </c>
    </row>
    <row r="62" spans="2:17" ht="15.75">
      <c r="B62" s="90">
        <v>11</v>
      </c>
      <c r="C62" s="164" t="s">
        <v>137</v>
      </c>
      <c r="D62" s="199"/>
      <c r="E62" s="205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0"/>
    </row>
    <row r="63" spans="2:17" ht="15.75">
      <c r="B63" s="49">
        <v>11.1</v>
      </c>
      <c r="C63" s="89" t="s">
        <v>111</v>
      </c>
      <c r="D63" s="203" t="s">
        <v>135</v>
      </c>
      <c r="E63" s="147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9"/>
      <c r="Q63" s="208">
        <f>SUM(E63:P63)</f>
        <v>0</v>
      </c>
    </row>
    <row r="64" spans="2:17" ht="15.75">
      <c r="B64" s="47">
        <v>11.2</v>
      </c>
      <c r="C64" s="89" t="s">
        <v>113</v>
      </c>
      <c r="D64" s="29" t="s">
        <v>135</v>
      </c>
      <c r="E64" s="15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7"/>
      <c r="Q64" s="141">
        <f>SUM(E64:P64)</f>
        <v>0</v>
      </c>
    </row>
    <row r="65" spans="2:17" ht="15.75">
      <c r="B65" s="47">
        <v>11.3</v>
      </c>
      <c r="C65" s="89" t="s">
        <v>112</v>
      </c>
      <c r="D65" s="29" t="s">
        <v>135</v>
      </c>
      <c r="E65" s="15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7"/>
      <c r="Q65" s="141">
        <f>SUM(E65:P65)</f>
        <v>0</v>
      </c>
    </row>
    <row r="66" spans="2:17" ht="15.75">
      <c r="B66" s="47">
        <v>11.4</v>
      </c>
      <c r="C66" s="89" t="s">
        <v>136</v>
      </c>
      <c r="D66" s="204" t="s">
        <v>135</v>
      </c>
      <c r="E66" s="251">
        <f aca="true" t="shared" si="5" ref="E66:P66">+E63+E64+E65</f>
        <v>0</v>
      </c>
      <c r="F66" s="251">
        <f t="shared" si="5"/>
        <v>0</v>
      </c>
      <c r="G66" s="251">
        <f t="shared" si="5"/>
        <v>0</v>
      </c>
      <c r="H66" s="251">
        <f t="shared" si="5"/>
        <v>0</v>
      </c>
      <c r="I66" s="251">
        <f t="shared" si="5"/>
        <v>0</v>
      </c>
      <c r="J66" s="251">
        <f t="shared" si="5"/>
        <v>0</v>
      </c>
      <c r="K66" s="251">
        <f t="shared" si="5"/>
        <v>0</v>
      </c>
      <c r="L66" s="251">
        <f t="shared" si="5"/>
        <v>0</v>
      </c>
      <c r="M66" s="251">
        <f t="shared" si="5"/>
        <v>0</v>
      </c>
      <c r="N66" s="251">
        <f t="shared" si="5"/>
        <v>0</v>
      </c>
      <c r="O66" s="251">
        <f t="shared" si="5"/>
        <v>0</v>
      </c>
      <c r="P66" s="251">
        <f t="shared" si="5"/>
        <v>0</v>
      </c>
      <c r="Q66" s="209">
        <f>SUM(E66:P66)</f>
        <v>0</v>
      </c>
    </row>
    <row r="67" spans="2:17" ht="15.75">
      <c r="B67" s="90">
        <v>12</v>
      </c>
      <c r="C67" s="164" t="s">
        <v>138</v>
      </c>
      <c r="D67" s="254" t="s">
        <v>142</v>
      </c>
      <c r="E67" s="288"/>
      <c r="F67" s="289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0"/>
    </row>
    <row r="68" spans="2:17" ht="15.75">
      <c r="B68" s="49">
        <v>12.1</v>
      </c>
      <c r="C68" s="89" t="s">
        <v>111</v>
      </c>
      <c r="D68" s="147"/>
      <c r="E68" s="147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9"/>
      <c r="Q68" s="208">
        <f>SUM(E68:P68)</f>
        <v>0</v>
      </c>
    </row>
    <row r="69" spans="2:17" ht="15.75">
      <c r="B69" s="47">
        <v>12.2</v>
      </c>
      <c r="C69" s="89" t="s">
        <v>113</v>
      </c>
      <c r="D69" s="156"/>
      <c r="E69" s="15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7"/>
      <c r="Q69" s="141">
        <f>SUM(E69:P69)</f>
        <v>0</v>
      </c>
    </row>
    <row r="70" spans="2:17" ht="15.75">
      <c r="B70" s="47">
        <v>12.3</v>
      </c>
      <c r="C70" s="89" t="s">
        <v>112</v>
      </c>
      <c r="D70" s="156"/>
      <c r="E70" s="15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7"/>
      <c r="Q70" s="141">
        <f>SUM(E70:P70)</f>
        <v>0</v>
      </c>
    </row>
    <row r="71" spans="2:17" ht="15.75">
      <c r="B71" s="47">
        <v>12.4</v>
      </c>
      <c r="C71" s="89" t="s">
        <v>140</v>
      </c>
      <c r="D71" s="156"/>
      <c r="E71" s="251">
        <f aca="true" t="shared" si="6" ref="E71:P71">+E68+E69+E70</f>
        <v>0</v>
      </c>
      <c r="F71" s="251">
        <f t="shared" si="6"/>
        <v>0</v>
      </c>
      <c r="G71" s="251">
        <f t="shared" si="6"/>
        <v>0</v>
      </c>
      <c r="H71" s="251">
        <f t="shared" si="6"/>
        <v>0</v>
      </c>
      <c r="I71" s="251">
        <f t="shared" si="6"/>
        <v>0</v>
      </c>
      <c r="J71" s="251">
        <f t="shared" si="6"/>
        <v>0</v>
      </c>
      <c r="K71" s="251">
        <f t="shared" si="6"/>
        <v>0</v>
      </c>
      <c r="L71" s="251">
        <f t="shared" si="6"/>
        <v>0</v>
      </c>
      <c r="M71" s="251">
        <f t="shared" si="6"/>
        <v>0</v>
      </c>
      <c r="N71" s="251">
        <f t="shared" si="6"/>
        <v>0</v>
      </c>
      <c r="O71" s="251">
        <f t="shared" si="6"/>
        <v>0</v>
      </c>
      <c r="P71" s="251">
        <f t="shared" si="6"/>
        <v>0</v>
      </c>
      <c r="Q71" s="209">
        <f>SUM(E71:P71)</f>
        <v>0</v>
      </c>
    </row>
    <row r="72" spans="2:17" ht="15.75">
      <c r="B72" s="90">
        <v>13</v>
      </c>
      <c r="C72" s="164" t="s">
        <v>139</v>
      </c>
      <c r="D72" s="254" t="s">
        <v>142</v>
      </c>
      <c r="E72" s="288"/>
      <c r="F72" s="289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0"/>
    </row>
    <row r="73" spans="2:17" ht="15.75">
      <c r="B73" s="201">
        <v>13.1</v>
      </c>
      <c r="C73" s="89" t="s">
        <v>111</v>
      </c>
      <c r="D73" s="147"/>
      <c r="E73" s="147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9"/>
      <c r="Q73" s="208">
        <f>SUM(E73:P73)</f>
        <v>0</v>
      </c>
    </row>
    <row r="74" spans="2:17" ht="15.75">
      <c r="B74" s="25">
        <v>13.2</v>
      </c>
      <c r="C74" s="89" t="s">
        <v>113</v>
      </c>
      <c r="D74" s="156"/>
      <c r="E74" s="15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7"/>
      <c r="Q74" s="141">
        <f>SUM(E74:P74)</f>
        <v>0</v>
      </c>
    </row>
    <row r="75" spans="2:17" ht="15.75">
      <c r="B75" s="25">
        <v>13.3</v>
      </c>
      <c r="C75" s="89" t="s">
        <v>112</v>
      </c>
      <c r="D75" s="156"/>
      <c r="E75" s="15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7"/>
      <c r="Q75" s="141">
        <f>SUM(E75:P75)</f>
        <v>0</v>
      </c>
    </row>
    <row r="76" spans="2:17" ht="16.5" thickBot="1">
      <c r="B76" s="202">
        <v>13.4</v>
      </c>
      <c r="C76" s="207" t="s">
        <v>141</v>
      </c>
      <c r="D76" s="253"/>
      <c r="E76" s="252">
        <f aca="true" t="shared" si="7" ref="E76:P76">+E73+E74+E75</f>
        <v>0</v>
      </c>
      <c r="F76" s="252">
        <f t="shared" si="7"/>
        <v>0</v>
      </c>
      <c r="G76" s="252">
        <f t="shared" si="7"/>
        <v>0</v>
      </c>
      <c r="H76" s="252">
        <f t="shared" si="7"/>
        <v>0</v>
      </c>
      <c r="I76" s="252">
        <f t="shared" si="7"/>
        <v>0</v>
      </c>
      <c r="J76" s="252">
        <f t="shared" si="7"/>
        <v>0</v>
      </c>
      <c r="K76" s="252">
        <f t="shared" si="7"/>
        <v>0</v>
      </c>
      <c r="L76" s="252">
        <f t="shared" si="7"/>
        <v>0</v>
      </c>
      <c r="M76" s="252">
        <f t="shared" si="7"/>
        <v>0</v>
      </c>
      <c r="N76" s="252">
        <f t="shared" si="7"/>
        <v>0</v>
      </c>
      <c r="O76" s="252">
        <f t="shared" si="7"/>
        <v>0</v>
      </c>
      <c r="P76" s="252">
        <f t="shared" si="7"/>
        <v>0</v>
      </c>
      <c r="Q76" s="163">
        <f>SUM(E76:P76)</f>
        <v>0</v>
      </c>
    </row>
    <row r="77" ht="16.5" thickTop="1"/>
    <row r="78" spans="1:18" ht="15.75">
      <c r="A78" s="196"/>
      <c r="B78" s="196"/>
      <c r="C78" s="196"/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</row>
    <row r="118" ht="15.75" customHeight="1"/>
    <row r="144" ht="15.75" customHeight="1"/>
    <row r="170" ht="15.75" customHeight="1"/>
  </sheetData>
  <sheetProtection/>
  <mergeCells count="19">
    <mergeCell ref="D10:Q10"/>
    <mergeCell ref="D11:Q11"/>
    <mergeCell ref="B8:I8"/>
    <mergeCell ref="B47:B48"/>
    <mergeCell ref="C47:C48"/>
    <mergeCell ref="D47:D48"/>
    <mergeCell ref="E47:P47"/>
    <mergeCell ref="B2:P2"/>
    <mergeCell ref="B7:Q7"/>
    <mergeCell ref="E13:P13"/>
    <mergeCell ref="B13:B14"/>
    <mergeCell ref="C13:C14"/>
    <mergeCell ref="D13:D14"/>
    <mergeCell ref="E33:F33"/>
    <mergeCell ref="E38:F38"/>
    <mergeCell ref="E67:F67"/>
    <mergeCell ref="E72:F72"/>
    <mergeCell ref="D44:Q44"/>
    <mergeCell ref="D45:Q45"/>
  </mergeCells>
  <printOptions horizontalCentered="1"/>
  <pageMargins left="0.25" right="0.25" top="0.29" bottom="0.35" header="0.19" footer="0.16"/>
  <pageSetup fitToHeight="3" horizontalDpi="600" verticalDpi="600" orientation="landscape" paperSize="9" scale="66" r:id="rId1"/>
  <headerFooter alignWithMargins="0">
    <oddFooter>&amp;CСтрана &amp;P од &amp;N</oddFooter>
  </headerFooter>
  <rowBreaks count="1" manualBreakCount="1">
    <brk id="76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U57"/>
  <sheetViews>
    <sheetView showGridLines="0" zoomScalePageLayoutView="0" workbookViewId="0" topLeftCell="A1">
      <selection activeCell="B7" sqref="B7:Q7"/>
    </sheetView>
  </sheetViews>
  <sheetFormatPr defaultColWidth="9.140625" defaultRowHeight="12.75"/>
  <cols>
    <col min="1" max="1" width="2.140625" style="6" customWidth="1"/>
    <col min="2" max="2" width="10.57421875" style="6" customWidth="1"/>
    <col min="3" max="3" width="34.57421875" style="6" customWidth="1"/>
    <col min="4" max="4" width="11.28125" style="6" customWidth="1"/>
    <col min="5" max="5" width="13.421875" style="6" customWidth="1"/>
    <col min="6" max="6" width="13.00390625" style="6" customWidth="1"/>
    <col min="7" max="17" width="9.7109375" style="6" customWidth="1"/>
    <col min="18" max="16384" width="9.140625" style="6" customWidth="1"/>
  </cols>
  <sheetData>
    <row r="1" spans="1:3" ht="15.75">
      <c r="A1" s="43"/>
      <c r="B1" s="43" t="s">
        <v>69</v>
      </c>
      <c r="C1" s="43"/>
    </row>
    <row r="2" spans="2:16" ht="15.75">
      <c r="B2" s="266" t="str">
        <f>+'Poc. strana'!$A$15&amp;" "&amp;'Poc. strana'!$B$15</f>
        <v>Делатност: КОМБИНОВАНА ПРОИЗВОДЊА ЕЛЕКТРИЧНЕ И ТОПЛОТНЕ ЕНЕРГИЈЕ (У ТЕРМОЕЛЕКТРАНАМА-ТОПЛАНАМА У ОБЈЕКТИМА ПРЕКО 1MW УКУПНЕ ОДОБРЕНЕ СНАГЕ ПРИКЉУЧКА И ПРЕКО 1MW УКУПНЕ ТОПЛОТНЕ СНАГЕ)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</row>
    <row r="3" spans="2:3" ht="15.75">
      <c r="B3" s="110" t="str">
        <f>+CONCATENATE('Poc. strana'!$A$23," ",'Poc. strana'!$C$23)</f>
        <v>Назив енергетског субјекта: </v>
      </c>
      <c r="C3" s="43"/>
    </row>
    <row r="4" spans="2:3" ht="15.75">
      <c r="B4" s="111" t="str">
        <f>+CONCATENATE('Poc. strana'!$A$37," ",'Poc. strana'!$C$37)</f>
        <v>Датум обраде: </v>
      </c>
      <c r="C4" s="43"/>
    </row>
    <row r="6" spans="2:73" s="3" customFormat="1" ht="17.25" customHeight="1">
      <c r="B6" s="1"/>
      <c r="C6" s="1"/>
      <c r="D6" s="2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18" s="3" customFormat="1" ht="17.25" customHeight="1">
      <c r="A7" s="5"/>
      <c r="B7" s="275" t="s">
        <v>127</v>
      </c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112"/>
    </row>
    <row r="8" spans="2:10" ht="16.5" customHeight="1">
      <c r="B8" s="310"/>
      <c r="C8" s="197"/>
      <c r="D8" s="306"/>
      <c r="E8" s="310"/>
      <c r="F8" s="310"/>
      <c r="G8" s="120"/>
      <c r="H8" s="120"/>
      <c r="I8" s="120"/>
      <c r="J8" s="120"/>
    </row>
    <row r="9" spans="2:10" ht="16.5" thickBot="1">
      <c r="B9" s="310"/>
      <c r="C9" s="223"/>
      <c r="D9" s="306"/>
      <c r="E9" s="133"/>
      <c r="F9" s="133"/>
      <c r="G9" s="121"/>
      <c r="H9" s="121"/>
      <c r="I9" s="121"/>
      <c r="J9" s="121"/>
    </row>
    <row r="10" spans="2:17" ht="16.5" thickTop="1">
      <c r="B10" s="16" t="s">
        <v>114</v>
      </c>
      <c r="C10" s="165">
        <f>+'Poc. strana'!$C$27</f>
        <v>2023</v>
      </c>
      <c r="D10" s="40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2:17" ht="15.75">
      <c r="B11" s="17" t="s">
        <v>19</v>
      </c>
      <c r="C11" s="168">
        <f>+IF(('3.1 Osnovni teh. pod. TE-TO'!$C$10:$D$10)=0,"",'3.1 Osnovni teh. pod. TE-TO'!$C$10:$D$10)</f>
      </c>
      <c r="D11" s="40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spans="2:17" ht="16.5" thickBot="1">
      <c r="B12" s="17" t="s">
        <v>58</v>
      </c>
      <c r="C12" s="169" t="s">
        <v>35</v>
      </c>
      <c r="D12" s="40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13" spans="2:17" ht="16.5" thickTop="1">
      <c r="B13" s="312" t="s">
        <v>0</v>
      </c>
      <c r="C13" s="304" t="s">
        <v>8</v>
      </c>
      <c r="D13" s="303" t="s">
        <v>20</v>
      </c>
      <c r="E13" s="307" t="s">
        <v>62</v>
      </c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9"/>
      <c r="Q13" s="92"/>
    </row>
    <row r="14" spans="2:17" ht="15.75">
      <c r="B14" s="294"/>
      <c r="C14" s="305"/>
      <c r="D14" s="296"/>
      <c r="E14" s="93" t="s">
        <v>1</v>
      </c>
      <c r="F14" s="93" t="s">
        <v>2</v>
      </c>
      <c r="G14" s="93" t="s">
        <v>3</v>
      </c>
      <c r="H14" s="93" t="s">
        <v>49</v>
      </c>
      <c r="I14" s="93" t="s">
        <v>50</v>
      </c>
      <c r="J14" s="93" t="s">
        <v>51</v>
      </c>
      <c r="K14" s="93" t="s">
        <v>52</v>
      </c>
      <c r="L14" s="93" t="s">
        <v>53</v>
      </c>
      <c r="M14" s="93" t="s">
        <v>54</v>
      </c>
      <c r="N14" s="93" t="s">
        <v>55</v>
      </c>
      <c r="O14" s="93" t="s">
        <v>56</v>
      </c>
      <c r="P14" s="87" t="s">
        <v>57</v>
      </c>
      <c r="Q14" s="21" t="s">
        <v>61</v>
      </c>
    </row>
    <row r="15" spans="2:17" ht="15.75">
      <c r="B15" s="94">
        <v>1</v>
      </c>
      <c r="C15" s="101" t="s">
        <v>96</v>
      </c>
      <c r="D15" s="38" t="s">
        <v>46</v>
      </c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3"/>
      <c r="Q15" s="150">
        <f>SUM(E15:P15)</f>
        <v>0</v>
      </c>
    </row>
    <row r="16" spans="2:17" ht="15.75">
      <c r="B16" s="100">
        <v>2</v>
      </c>
      <c r="C16" s="114" t="s">
        <v>90</v>
      </c>
      <c r="D16" s="38" t="s">
        <v>46</v>
      </c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15"/>
      <c r="Q16" s="150">
        <f>SUM(E16:P16)</f>
        <v>0</v>
      </c>
    </row>
    <row r="17" spans="2:17" ht="15.75">
      <c r="B17" s="100">
        <v>3</v>
      </c>
      <c r="C17" s="37" t="s">
        <v>63</v>
      </c>
      <c r="D17" s="38" t="s">
        <v>46</v>
      </c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50">
        <f>SUM(E17:P17)</f>
        <v>0</v>
      </c>
    </row>
    <row r="18" spans="2:17" ht="15.75">
      <c r="B18" s="95">
        <v>4</v>
      </c>
      <c r="C18" s="36" t="s">
        <v>72</v>
      </c>
      <c r="D18" s="39" t="s">
        <v>46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51">
        <f>SUM(E18:P18)</f>
        <v>0</v>
      </c>
    </row>
    <row r="19" spans="2:17" ht="15.75">
      <c r="B19" s="94">
        <v>5</v>
      </c>
      <c r="C19" s="116" t="s">
        <v>91</v>
      </c>
      <c r="D19" s="42" t="s">
        <v>46</v>
      </c>
      <c r="E19" s="113">
        <f>+SUM(E15:E18)</f>
        <v>0</v>
      </c>
      <c r="F19" s="113">
        <f aca="true" t="shared" si="0" ref="F19:P19">+SUM(F15:F18)</f>
        <v>0</v>
      </c>
      <c r="G19" s="113">
        <f t="shared" si="0"/>
        <v>0</v>
      </c>
      <c r="H19" s="113">
        <f t="shared" si="0"/>
        <v>0</v>
      </c>
      <c r="I19" s="113">
        <f t="shared" si="0"/>
        <v>0</v>
      </c>
      <c r="J19" s="113">
        <f t="shared" si="0"/>
        <v>0</v>
      </c>
      <c r="K19" s="113">
        <f t="shared" si="0"/>
        <v>0</v>
      </c>
      <c r="L19" s="113">
        <f t="shared" si="0"/>
        <v>0</v>
      </c>
      <c r="M19" s="113">
        <f t="shared" si="0"/>
        <v>0</v>
      </c>
      <c r="N19" s="113">
        <f t="shared" si="0"/>
        <v>0</v>
      </c>
      <c r="O19" s="113">
        <f t="shared" si="0"/>
        <v>0</v>
      </c>
      <c r="P19" s="113">
        <f t="shared" si="0"/>
        <v>0</v>
      </c>
      <c r="Q19" s="151">
        <f>SUM(E19:P19)</f>
        <v>0</v>
      </c>
    </row>
    <row r="20" spans="2:17" ht="16.5" thickBot="1">
      <c r="B20" s="106">
        <v>6</v>
      </c>
      <c r="C20" s="128" t="s">
        <v>83</v>
      </c>
      <c r="D20" s="129" t="s">
        <v>17</v>
      </c>
      <c r="E20" s="152">
        <f>IF((E18+E15)&gt;0,E18/(E18+E15),0)</f>
        <v>0</v>
      </c>
      <c r="F20" s="152">
        <f aca="true" t="shared" si="1" ref="F20:Q20">IF((F18+F15)&gt;0,F18/(F18+F15),0)</f>
        <v>0</v>
      </c>
      <c r="G20" s="152">
        <f t="shared" si="1"/>
        <v>0</v>
      </c>
      <c r="H20" s="152">
        <f t="shared" si="1"/>
        <v>0</v>
      </c>
      <c r="I20" s="152">
        <f t="shared" si="1"/>
        <v>0</v>
      </c>
      <c r="J20" s="152">
        <f t="shared" si="1"/>
        <v>0</v>
      </c>
      <c r="K20" s="152">
        <f t="shared" si="1"/>
        <v>0</v>
      </c>
      <c r="L20" s="152">
        <f t="shared" si="1"/>
        <v>0</v>
      </c>
      <c r="M20" s="152">
        <f t="shared" si="1"/>
        <v>0</v>
      </c>
      <c r="N20" s="152">
        <f t="shared" si="1"/>
        <v>0</v>
      </c>
      <c r="O20" s="152">
        <f t="shared" si="1"/>
        <v>0</v>
      </c>
      <c r="P20" s="152">
        <f t="shared" si="1"/>
        <v>0</v>
      </c>
      <c r="Q20" s="153">
        <f t="shared" si="1"/>
        <v>0</v>
      </c>
    </row>
    <row r="21" ht="17.25" thickBot="1" thickTop="1"/>
    <row r="22" spans="2:17" ht="16.5" thickTop="1">
      <c r="B22" s="16" t="s">
        <v>114</v>
      </c>
      <c r="C22" s="165">
        <f>+'Poc. strana'!$C$27</f>
        <v>2023</v>
      </c>
      <c r="D22" s="40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</row>
    <row r="23" spans="2:17" ht="15.75">
      <c r="B23" s="17" t="s">
        <v>19</v>
      </c>
      <c r="C23" s="168">
        <f>+IF(('3.1 Osnovni teh. pod. TE-TO'!$C$10:$D$10)=0,"",'3.1 Osnovni teh. pod. TE-TO'!$C$10:$D$10)</f>
      </c>
      <c r="D23" s="40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6.5" thickBot="1">
      <c r="B24" s="17" t="s">
        <v>58</v>
      </c>
      <c r="C24" s="169" t="s">
        <v>36</v>
      </c>
      <c r="D24" s="40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</row>
    <row r="25" spans="2:17" ht="16.5" thickTop="1">
      <c r="B25" s="312" t="s">
        <v>0</v>
      </c>
      <c r="C25" s="304" t="s">
        <v>8</v>
      </c>
      <c r="D25" s="303" t="s">
        <v>20</v>
      </c>
      <c r="E25" s="307" t="s">
        <v>62</v>
      </c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9"/>
      <c r="Q25" s="92"/>
    </row>
    <row r="26" spans="2:17" ht="15.75">
      <c r="B26" s="294"/>
      <c r="C26" s="305"/>
      <c r="D26" s="296"/>
      <c r="E26" s="93" t="s">
        <v>1</v>
      </c>
      <c r="F26" s="93" t="s">
        <v>2</v>
      </c>
      <c r="G26" s="93" t="s">
        <v>3</v>
      </c>
      <c r="H26" s="93" t="s">
        <v>49</v>
      </c>
      <c r="I26" s="93" t="s">
        <v>50</v>
      </c>
      <c r="J26" s="93" t="s">
        <v>51</v>
      </c>
      <c r="K26" s="93" t="s">
        <v>52</v>
      </c>
      <c r="L26" s="93" t="s">
        <v>53</v>
      </c>
      <c r="M26" s="93" t="s">
        <v>54</v>
      </c>
      <c r="N26" s="93" t="s">
        <v>55</v>
      </c>
      <c r="O26" s="93" t="s">
        <v>56</v>
      </c>
      <c r="P26" s="87" t="s">
        <v>57</v>
      </c>
      <c r="Q26" s="21" t="s">
        <v>61</v>
      </c>
    </row>
    <row r="27" spans="2:17" ht="15.75">
      <c r="B27" s="94">
        <v>1</v>
      </c>
      <c r="C27" s="101" t="s">
        <v>96</v>
      </c>
      <c r="D27" s="38" t="s">
        <v>46</v>
      </c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3"/>
      <c r="Q27" s="150">
        <f>SUM(E27:P27)</f>
        <v>0</v>
      </c>
    </row>
    <row r="28" spans="2:17" ht="15.75">
      <c r="B28" s="100">
        <v>2</v>
      </c>
      <c r="C28" s="114" t="s">
        <v>90</v>
      </c>
      <c r="D28" s="38" t="s">
        <v>46</v>
      </c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15"/>
      <c r="Q28" s="150">
        <f>SUM(E28:P28)</f>
        <v>0</v>
      </c>
    </row>
    <row r="29" spans="2:17" ht="15.75">
      <c r="B29" s="100">
        <v>3</v>
      </c>
      <c r="C29" s="37" t="s">
        <v>63</v>
      </c>
      <c r="D29" s="38" t="s">
        <v>46</v>
      </c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50">
        <f>SUM(E29:P29)</f>
        <v>0</v>
      </c>
    </row>
    <row r="30" spans="2:17" ht="15.75">
      <c r="B30" s="95">
        <v>4</v>
      </c>
      <c r="C30" s="36" t="s">
        <v>72</v>
      </c>
      <c r="D30" s="39" t="s">
        <v>46</v>
      </c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51">
        <f>SUM(E30:P30)</f>
        <v>0</v>
      </c>
    </row>
    <row r="31" spans="2:17" ht="15.75">
      <c r="B31" s="94">
        <v>5</v>
      </c>
      <c r="C31" s="116" t="s">
        <v>91</v>
      </c>
      <c r="D31" s="42" t="s">
        <v>46</v>
      </c>
      <c r="E31" s="113">
        <f aca="true" t="shared" si="2" ref="E31:P31">+SUM(E27:E30)</f>
        <v>0</v>
      </c>
      <c r="F31" s="113">
        <f t="shared" si="2"/>
        <v>0</v>
      </c>
      <c r="G31" s="113">
        <f t="shared" si="2"/>
        <v>0</v>
      </c>
      <c r="H31" s="113">
        <f t="shared" si="2"/>
        <v>0</v>
      </c>
      <c r="I31" s="113">
        <f t="shared" si="2"/>
        <v>0</v>
      </c>
      <c r="J31" s="113">
        <f t="shared" si="2"/>
        <v>0</v>
      </c>
      <c r="K31" s="113">
        <f t="shared" si="2"/>
        <v>0</v>
      </c>
      <c r="L31" s="113">
        <f t="shared" si="2"/>
        <v>0</v>
      </c>
      <c r="M31" s="113">
        <f t="shared" si="2"/>
        <v>0</v>
      </c>
      <c r="N31" s="113">
        <f t="shared" si="2"/>
        <v>0</v>
      </c>
      <c r="O31" s="113">
        <f t="shared" si="2"/>
        <v>0</v>
      </c>
      <c r="P31" s="113">
        <f t="shared" si="2"/>
        <v>0</v>
      </c>
      <c r="Q31" s="151">
        <f>SUM(E31:P31)</f>
        <v>0</v>
      </c>
    </row>
    <row r="32" spans="2:17" ht="16.5" thickBot="1">
      <c r="B32" s="106">
        <v>6</v>
      </c>
      <c r="C32" s="128" t="s">
        <v>83</v>
      </c>
      <c r="D32" s="129" t="s">
        <v>17</v>
      </c>
      <c r="E32" s="152">
        <f aca="true" t="shared" si="3" ref="E32:Q32">IF((E30+E27)&gt;0,E30/(E30+E27),0)</f>
        <v>0</v>
      </c>
      <c r="F32" s="152">
        <f t="shared" si="3"/>
        <v>0</v>
      </c>
      <c r="G32" s="152">
        <f t="shared" si="3"/>
        <v>0</v>
      </c>
      <c r="H32" s="152">
        <f t="shared" si="3"/>
        <v>0</v>
      </c>
      <c r="I32" s="152">
        <f t="shared" si="3"/>
        <v>0</v>
      </c>
      <c r="J32" s="152">
        <f t="shared" si="3"/>
        <v>0</v>
      </c>
      <c r="K32" s="152">
        <f t="shared" si="3"/>
        <v>0</v>
      </c>
      <c r="L32" s="152">
        <f t="shared" si="3"/>
        <v>0</v>
      </c>
      <c r="M32" s="152">
        <f t="shared" si="3"/>
        <v>0</v>
      </c>
      <c r="N32" s="152">
        <f t="shared" si="3"/>
        <v>0</v>
      </c>
      <c r="O32" s="152">
        <f t="shared" si="3"/>
        <v>0</v>
      </c>
      <c r="P32" s="152">
        <f t="shared" si="3"/>
        <v>0</v>
      </c>
      <c r="Q32" s="153">
        <f t="shared" si="3"/>
        <v>0</v>
      </c>
    </row>
    <row r="33" ht="16.5" thickTop="1"/>
    <row r="34" spans="2:18" ht="15.75">
      <c r="B34" s="211"/>
      <c r="C34" s="215"/>
      <c r="D34" s="211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7"/>
    </row>
    <row r="35" spans="2:18" ht="15.75">
      <c r="B35" s="211"/>
      <c r="C35" s="216"/>
      <c r="D35" s="211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7"/>
    </row>
    <row r="36" spans="2:18" ht="15.75">
      <c r="B36" s="211"/>
      <c r="C36" s="218"/>
      <c r="D36" s="211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7"/>
    </row>
    <row r="37" spans="2:18" ht="15.75">
      <c r="B37" s="310"/>
      <c r="C37" s="306"/>
      <c r="D37" s="306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134"/>
      <c r="R37" s="217"/>
    </row>
    <row r="38" spans="2:18" ht="15.75">
      <c r="B38" s="310"/>
      <c r="C38" s="306"/>
      <c r="D38" s="306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217"/>
    </row>
    <row r="39" spans="2:18" ht="15.75">
      <c r="B39" s="212"/>
      <c r="C39" s="214"/>
      <c r="D39" s="198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7"/>
    </row>
    <row r="40" spans="2:18" ht="15.75">
      <c r="B40" s="212"/>
      <c r="C40" s="214"/>
      <c r="D40" s="198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7"/>
    </row>
    <row r="41" spans="2:18" ht="15.75">
      <c r="B41" s="212"/>
      <c r="C41" s="219"/>
      <c r="D41" s="198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7"/>
    </row>
    <row r="42" spans="2:18" ht="15.75">
      <c r="B42" s="212"/>
      <c r="C42" s="219"/>
      <c r="D42" s="198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7"/>
    </row>
    <row r="43" spans="2:18" ht="15.75">
      <c r="B43" s="212"/>
      <c r="C43" s="220"/>
      <c r="D43" s="198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7"/>
    </row>
    <row r="44" spans="2:18" ht="15.75">
      <c r="B44" s="212"/>
      <c r="C44" s="221"/>
      <c r="D44" s="198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17"/>
    </row>
    <row r="45" spans="2:18" ht="15.75"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</row>
    <row r="46" spans="2:18" ht="15.75">
      <c r="B46" s="211"/>
      <c r="C46" s="215"/>
      <c r="D46" s="211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7"/>
    </row>
    <row r="47" spans="2:18" ht="15.75">
      <c r="B47" s="211"/>
      <c r="C47" s="216"/>
      <c r="D47" s="211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7"/>
    </row>
    <row r="48" spans="2:18" ht="15.75">
      <c r="B48" s="211"/>
      <c r="C48" s="218"/>
      <c r="D48" s="211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7"/>
    </row>
    <row r="49" spans="2:18" ht="15.75">
      <c r="B49" s="310"/>
      <c r="C49" s="306"/>
      <c r="D49" s="306"/>
      <c r="E49" s="311"/>
      <c r="F49" s="311"/>
      <c r="G49" s="311"/>
      <c r="H49" s="311"/>
      <c r="I49" s="311"/>
      <c r="J49" s="311"/>
      <c r="K49" s="311"/>
      <c r="L49" s="311"/>
      <c r="M49" s="311"/>
      <c r="N49" s="311"/>
      <c r="O49" s="311"/>
      <c r="P49" s="311"/>
      <c r="Q49" s="134"/>
      <c r="R49" s="217"/>
    </row>
    <row r="50" spans="2:18" ht="15.75">
      <c r="B50" s="310"/>
      <c r="C50" s="306"/>
      <c r="D50" s="306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217"/>
    </row>
    <row r="51" spans="2:18" ht="15.75">
      <c r="B51" s="212"/>
      <c r="C51" s="214"/>
      <c r="D51" s="198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7"/>
    </row>
    <row r="52" spans="2:18" ht="15.75">
      <c r="B52" s="212"/>
      <c r="C52" s="214"/>
      <c r="D52" s="198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7"/>
    </row>
    <row r="53" spans="2:18" ht="15.75">
      <c r="B53" s="212"/>
      <c r="C53" s="219"/>
      <c r="D53" s="198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7"/>
    </row>
    <row r="54" spans="2:18" ht="15.75">
      <c r="B54" s="212"/>
      <c r="C54" s="219"/>
      <c r="D54" s="198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7"/>
    </row>
    <row r="55" spans="2:18" ht="15.75">
      <c r="B55" s="212"/>
      <c r="C55" s="220"/>
      <c r="D55" s="198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7"/>
    </row>
    <row r="56" spans="2:18" ht="15.75">
      <c r="B56" s="212"/>
      <c r="C56" s="221"/>
      <c r="D56" s="198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17"/>
    </row>
    <row r="57" spans="2:18" ht="15.75"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</row>
  </sheetData>
  <sheetProtection/>
  <mergeCells count="21">
    <mergeCell ref="B25:B26"/>
    <mergeCell ref="C13:C14"/>
    <mergeCell ref="D25:D26"/>
    <mergeCell ref="B49:B50"/>
    <mergeCell ref="B2:P2"/>
    <mergeCell ref="D49:D50"/>
    <mergeCell ref="B7:Q7"/>
    <mergeCell ref="B37:B38"/>
    <mergeCell ref="C37:C38"/>
    <mergeCell ref="D37:D38"/>
    <mergeCell ref="E37:P37"/>
    <mergeCell ref="D13:D14"/>
    <mergeCell ref="C25:C26"/>
    <mergeCell ref="C49:C50"/>
    <mergeCell ref="E25:P25"/>
    <mergeCell ref="B8:B9"/>
    <mergeCell ref="D8:D9"/>
    <mergeCell ref="E8:F8"/>
    <mergeCell ref="E49:P49"/>
    <mergeCell ref="E13:P13"/>
    <mergeCell ref="B13:B14"/>
  </mergeCells>
  <printOptions horizontalCentered="1"/>
  <pageMargins left="0.25" right="0.25" top="0.35" bottom="0.38" header="0.21" footer="0.17"/>
  <pageSetup fitToHeight="2" horizontalDpi="600" verticalDpi="600" orientation="landscape" paperSize="9" scale="74" r:id="rId1"/>
  <headerFooter alignWithMargins="0">
    <oddFooter>&amp;CСтрана &amp;P од &amp;N</oddFooter>
  </headerFooter>
  <rowBreaks count="1" manualBreakCount="1">
    <brk id="3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Nenad Stefanovic</dc:creator>
  <cp:keywords/>
  <dc:description/>
  <cp:lastModifiedBy>AERS</cp:lastModifiedBy>
  <cp:lastPrinted>2008-11-17T11:05:02Z</cp:lastPrinted>
  <dcterms:created xsi:type="dcterms:W3CDTF">2006-07-05T09:57:32Z</dcterms:created>
  <dcterms:modified xsi:type="dcterms:W3CDTF">2023-06-01T11:11:17Z</dcterms:modified>
  <cp:category/>
  <cp:version/>
  <cp:contentType/>
  <cp:contentStatus/>
</cp:coreProperties>
</file>